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65" windowWidth="13995" windowHeight="6975" activeTab="0"/>
  </bookViews>
  <sheets>
    <sheet name="台中縣ok" sheetId="1" r:id="rId1"/>
  </sheets>
  <definedNames>
    <definedName name="_xlnm.Print_Area" localSheetId="0">'台中縣ok'!$A$1:$K$44</definedName>
    <definedName name="_xlnm.Print_Titles" localSheetId="0">'台中縣ok'!$1:$4</definedName>
  </definedNames>
  <calcPr fullCalcOnLoad="1"/>
</workbook>
</file>

<file path=xl/sharedStrings.xml><?xml version="1.0" encoding="utf-8"?>
<sst xmlns="http://schemas.openxmlformats.org/spreadsheetml/2006/main" count="78" uniqueCount="47">
  <si>
    <r>
      <t>97</t>
    </r>
    <r>
      <rPr>
        <b/>
        <sz val="16"/>
        <rFont val="標楷體"/>
        <family val="4"/>
      </rPr>
      <t>年卡玫基及鳳凰颱風災後復建工程經費</t>
    </r>
    <r>
      <rPr>
        <b/>
        <u val="single"/>
        <sz val="16"/>
        <rFont val="標楷體"/>
        <family val="4"/>
      </rPr>
      <t>台中縣</t>
    </r>
    <r>
      <rPr>
        <b/>
        <sz val="16"/>
        <rFont val="標楷體"/>
        <family val="4"/>
      </rPr>
      <t>統計表</t>
    </r>
    <r>
      <rPr>
        <b/>
        <sz val="16"/>
        <rFont val="Times New Roman"/>
        <family val="1"/>
      </rPr>
      <t xml:space="preserve">                                                     </t>
    </r>
  </si>
  <si>
    <r>
      <t>單位：千元</t>
    </r>
    <r>
      <rPr>
        <b/>
        <sz val="12"/>
        <rFont val="Times New Roman"/>
        <family val="1"/>
      </rPr>
      <t xml:space="preserve"> </t>
    </r>
  </si>
  <si>
    <t>項目</t>
  </si>
  <si>
    <r>
      <t>工程類別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代碼</t>
    </r>
    <r>
      <rPr>
        <b/>
        <sz val="12"/>
        <rFont val="Times New Roman"/>
        <family val="1"/>
      </rPr>
      <t xml:space="preserve">)
</t>
    </r>
    <r>
      <rPr>
        <b/>
        <sz val="12"/>
        <rFont val="標楷體"/>
        <family val="4"/>
      </rPr>
      <t>審議主管機關</t>
    </r>
  </si>
  <si>
    <t>提報案件金額</t>
  </si>
  <si>
    <t>縣政府</t>
  </si>
  <si>
    <t>中央主管機關</t>
  </si>
  <si>
    <t>審議小組</t>
  </si>
  <si>
    <t>核定結果統計</t>
  </si>
  <si>
    <t xml:space="preserve">備註
</t>
  </si>
  <si>
    <t>提報
件數</t>
  </si>
  <si>
    <t>複查經費</t>
  </si>
  <si>
    <t>同意
件數</t>
  </si>
  <si>
    <t>建議經費</t>
  </si>
  <si>
    <t>核定
件數</t>
  </si>
  <si>
    <t>審查經費</t>
  </si>
  <si>
    <r>
      <t>水利工程</t>
    </r>
    <r>
      <rPr>
        <sz val="12"/>
        <rFont val="Times New Roman"/>
        <family val="1"/>
      </rPr>
      <t xml:space="preserve">(A1)
</t>
    </r>
    <r>
      <rPr>
        <sz val="12"/>
        <rFont val="標楷體"/>
        <family val="4"/>
      </rPr>
      <t>經濟部</t>
    </r>
  </si>
  <si>
    <r>
      <t>5000</t>
    </r>
    <r>
      <rPr>
        <sz val="12"/>
        <rFont val="標楷體"/>
        <family val="4"/>
      </rPr>
      <t>萬以上</t>
    </r>
  </si>
  <si>
    <t>5000萬以上：1件
1000～5000萬：5件
1000萬以下：26件</t>
  </si>
  <si>
    <r>
      <t>1000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>5000</t>
    </r>
    <r>
      <rPr>
        <sz val="12"/>
        <rFont val="標楷體"/>
        <family val="4"/>
      </rPr>
      <t>萬</t>
    </r>
  </si>
  <si>
    <r>
      <t>1000</t>
    </r>
    <r>
      <rPr>
        <sz val="12"/>
        <rFont val="標楷體"/>
        <family val="4"/>
      </rPr>
      <t>萬以下</t>
    </r>
  </si>
  <si>
    <r>
      <t>小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</si>
  <si>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r>
      <t>觀光工程(</t>
    </r>
    <r>
      <rPr>
        <sz val="12"/>
        <rFont val="Times New Roman"/>
        <family val="1"/>
      </rPr>
      <t>B1</t>
    </r>
    <r>
      <rPr>
        <sz val="12"/>
        <rFont val="標楷體"/>
        <family val="4"/>
      </rPr>
      <t>)
交通部</t>
    </r>
  </si>
  <si>
    <t>1000萬以下：1件</t>
  </si>
  <si>
    <t>小  計</t>
  </si>
  <si>
    <r>
      <t>道路橋樑工程
編號道路</t>
    </r>
    <r>
      <rPr>
        <sz val="12"/>
        <rFont val="Times New Roman"/>
        <family val="1"/>
      </rPr>
      <t xml:space="preserve">(C1)
</t>
    </r>
    <r>
      <rPr>
        <sz val="12"/>
        <rFont val="標楷體"/>
        <family val="4"/>
      </rPr>
      <t>交通部</t>
    </r>
  </si>
  <si>
    <t>5000萬以上：1件
1000～5000萬：3件
1000萬以下：11件</t>
  </si>
  <si>
    <t>G1-065併入辦理</t>
  </si>
  <si>
    <r>
      <t>小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</si>
  <si>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r>
      <t>市區村里聯絡
道路橋樑工程</t>
    </r>
    <r>
      <rPr>
        <sz val="12"/>
        <rFont val="Times New Roman"/>
        <family val="1"/>
      </rPr>
      <t xml:space="preserve">(C2)
</t>
    </r>
    <r>
      <rPr>
        <sz val="12"/>
        <rFont val="標楷體"/>
        <family val="4"/>
      </rPr>
      <t>交通部</t>
    </r>
  </si>
  <si>
    <t>1000～5000萬：2件
1000萬以下：9件</t>
  </si>
  <si>
    <t>小  計</t>
  </si>
  <si>
    <r>
      <t>建築工程(</t>
    </r>
    <r>
      <rPr>
        <sz val="12"/>
        <rFont val="Times New Roman"/>
        <family val="1"/>
      </rPr>
      <t>D1</t>
    </r>
    <r>
      <rPr>
        <sz val="12"/>
        <rFont val="標楷體"/>
        <family val="4"/>
      </rPr>
      <t>)
內政部</t>
    </r>
  </si>
  <si>
    <t>1000萬以下：1件</t>
  </si>
  <si>
    <r>
      <t>1000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>5000</t>
    </r>
    <r>
      <rPr>
        <sz val="12"/>
        <rFont val="標楷體"/>
        <family val="4"/>
      </rPr>
      <t>萬</t>
    </r>
  </si>
  <si>
    <r>
      <t>水土保持工程</t>
    </r>
    <r>
      <rPr>
        <sz val="12"/>
        <rFont val="Times New Roman"/>
        <family val="1"/>
      </rPr>
      <t xml:space="preserve">(G1)
</t>
    </r>
    <r>
      <rPr>
        <sz val="12"/>
        <rFont val="標楷體"/>
        <family val="4"/>
      </rPr>
      <t>農委會</t>
    </r>
  </si>
  <si>
    <t>1000～5000萬：3件
1000萬以下：118件</t>
  </si>
  <si>
    <t>G1-065移出</t>
  </si>
  <si>
    <r>
      <t>其他農水路工程(</t>
    </r>
    <r>
      <rPr>
        <sz val="12"/>
        <rFont val="Times New Roman"/>
        <family val="1"/>
      </rPr>
      <t>H3</t>
    </r>
    <r>
      <rPr>
        <sz val="12"/>
        <rFont val="標楷體"/>
        <family val="4"/>
      </rPr>
      <t>)
農委會</t>
    </r>
  </si>
  <si>
    <r>
      <t>學校工程(</t>
    </r>
    <r>
      <rPr>
        <sz val="12"/>
        <rFont val="Times New Roman"/>
        <family val="1"/>
      </rPr>
      <t>L1</t>
    </r>
    <r>
      <rPr>
        <sz val="12"/>
        <rFont val="標楷體"/>
        <family val="4"/>
      </rPr>
      <t>)
教育部</t>
    </r>
  </si>
  <si>
    <t>1000萬以下：5件</t>
  </si>
  <si>
    <r>
      <t>原住民部落工程</t>
    </r>
    <r>
      <rPr>
        <sz val="12"/>
        <rFont val="Times New Roman"/>
        <family val="1"/>
      </rPr>
      <t xml:space="preserve">(N1)
</t>
    </r>
    <r>
      <rPr>
        <sz val="12"/>
        <rFont val="標楷體"/>
        <family val="4"/>
      </rPr>
      <t>原民會</t>
    </r>
  </si>
  <si>
    <t>1000萬以下：9件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</si>
  <si>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</si>
  <si>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5000萬以上：2件
1000～5000萬：13件
1000萬以下：181件</t>
  </si>
  <si>
    <r>
      <t>1000</t>
    </r>
    <r>
      <rPr>
        <sz val="12"/>
        <rFont val="標楷體"/>
        <family val="4"/>
      </rPr>
      <t>萬以下</t>
    </r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</si>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</sst>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#,##0____"/>
    <numFmt numFmtId="185" formatCode="#,##0______"/>
    <numFmt numFmtId="186" formatCode="\(#,##0\)______"/>
    <numFmt numFmtId="187" formatCode="\(#,##0____\)"/>
    <numFmt numFmtId="188" formatCode="\(#,##0\)"/>
    <numFmt numFmtId="189" formatCode="\(#,##0\)__"/>
    <numFmt numFmtId="190" formatCode="\(#,##0\)____"/>
    <numFmt numFmtId="191" formatCode="\(#,##0\ \)______"/>
    <numFmt numFmtId="192" formatCode="\(#,##0\ \)____"/>
    <numFmt numFmtId="193" formatCode="\(\ #,##0\ \)____"/>
    <numFmt numFmtId="194" formatCode="\(\ \ #,##0\ \)____"/>
    <numFmt numFmtId="195" formatCode="#,##0_);\(#,##0\)"/>
    <numFmt numFmtId="196" formatCode="0.0%"/>
    <numFmt numFmtId="197" formatCode="\&lt;0.00%\&gt;"/>
    <numFmt numFmtId="198" formatCode="0%____"/>
    <numFmt numFmtId="199" formatCode="0.00%____"/>
    <numFmt numFmtId="200" formatCode="0.00%______"/>
    <numFmt numFmtId="201" formatCode="0.00%________"/>
    <numFmt numFmtId="202" formatCode="0%________"/>
    <numFmt numFmtId="203" formatCode="\&lt;#,##0______\&gt;"/>
    <numFmt numFmtId="204" formatCode="\&lt;#,##0____\&gt;"/>
    <numFmt numFmtId="205" formatCode="\&lt;\ \ #,##0__\&gt;"/>
    <numFmt numFmtId="206" formatCode="\&lt;#,##0__\&gt;"/>
    <numFmt numFmtId="207" formatCode="\&lt;#,##0__\ \&gt;"/>
    <numFmt numFmtId="208" formatCode="\&lt;#,##0__\&gt;__"/>
    <numFmt numFmtId="209" formatCode="\&lt;#,##0_&gt;__"/>
    <numFmt numFmtId="210" formatCode="\&lt;\ #,##0__\&gt;__"/>
    <numFmt numFmtId="211" formatCode="\&lt;\ \ #,##0__\&gt;__"/>
    <numFmt numFmtId="212" formatCode="\&lt;\ #,##0_ \ \&gt;__"/>
    <numFmt numFmtId="213" formatCode="\&lt;#,##0\ \&gt;____"/>
    <numFmt numFmtId="214" formatCode="\&lt;\ \ #,##0\ \&gt;____"/>
    <numFmt numFmtId="215" formatCode="\&lt;\ #,##0\ \&gt;____"/>
    <numFmt numFmtId="216" formatCode="\&lt;\ #,##0\ \&gt;__"/>
    <numFmt numFmtId="217" formatCode="\&lt;\ #,##0\&gt;__"/>
    <numFmt numFmtId="218" formatCode="\&lt;#,##0\&gt;__"/>
    <numFmt numFmtId="219" formatCode="\&lt;#,##0\&gt;____"/>
    <numFmt numFmtId="220" formatCode="\&lt;#,##0\ \&gt;__"/>
    <numFmt numFmtId="221" formatCode="\&lt;\ \ #,##0\ \&gt;__"/>
    <numFmt numFmtId="222" formatCode="0.0000"/>
    <numFmt numFmtId="223" formatCode="0.00000"/>
    <numFmt numFmtId="224" formatCode="m&quot;月&quot;d&quot;日&quot;"/>
    <numFmt numFmtId="225" formatCode="0.0_);[Red]\(0.0\)"/>
    <numFmt numFmtId="226" formatCode="#,##0.0_);[Red]\(#,##0.0\)"/>
    <numFmt numFmtId="227" formatCode="000"/>
    <numFmt numFmtId="228" formatCode="#,##0.00_);[Red]\(#,##0.00\)"/>
    <numFmt numFmtId="229" formatCode="0.00_);[Red]\(0.00\)"/>
    <numFmt numFmtId="230" formatCode="#,##0.00_ "/>
    <numFmt numFmtId="231" formatCode="[$-404]AM/PM\ hh:mm:ss"/>
  </numFmts>
  <fonts count="1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80" fontId="8" fillId="0" borderId="3" xfId="15" applyNumberFormat="1" applyFont="1" applyFill="1" applyBorder="1" applyAlignment="1">
      <alignment horizontal="center" vertical="center" wrapText="1"/>
    </xf>
    <xf numFmtId="180" fontId="7" fillId="0" borderId="3" xfId="15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180" fontId="8" fillId="0" borderId="7" xfId="15" applyNumberFormat="1" applyFont="1" applyFill="1" applyBorder="1" applyAlignment="1">
      <alignment horizontal="center" vertical="center" wrapText="1"/>
    </xf>
    <xf numFmtId="180" fontId="8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180" fontId="7" fillId="0" borderId="11" xfId="15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distributed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85" fontId="10" fillId="0" borderId="15" xfId="15" applyNumberFormat="1" applyFont="1" applyFill="1" applyBorder="1" applyAlignment="1">
      <alignment vertical="center"/>
    </xf>
    <xf numFmtId="180" fontId="13" fillId="0" borderId="4" xfId="15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10" fillId="0" borderId="17" xfId="0" applyFont="1" applyFill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85" fontId="10" fillId="0" borderId="19" xfId="15" applyNumberFormat="1" applyFont="1" applyFill="1" applyBorder="1" applyAlignment="1">
      <alignment vertical="center"/>
    </xf>
    <xf numFmtId="180" fontId="13" fillId="0" borderId="8" xfId="15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distributed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85" fontId="7" fillId="0" borderId="23" xfId="15" applyNumberFormat="1" applyFont="1" applyFill="1" applyBorder="1" applyAlignment="1">
      <alignment vertical="center"/>
    </xf>
    <xf numFmtId="180" fontId="13" fillId="0" borderId="24" xfId="15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85" fontId="16" fillId="0" borderId="15" xfId="15" applyNumberFormat="1" applyFont="1" applyFill="1" applyBorder="1" applyAlignment="1">
      <alignment vertical="center"/>
    </xf>
    <xf numFmtId="185" fontId="16" fillId="0" borderId="19" xfId="15" applyNumberFormat="1" applyFont="1" applyFill="1" applyBorder="1" applyAlignment="1">
      <alignment vertical="center"/>
    </xf>
    <xf numFmtId="185" fontId="17" fillId="0" borderId="23" xfId="15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0" fontId="10" fillId="0" borderId="16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8" fillId="0" borderId="2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0" fontId="10" fillId="0" borderId="20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0" fontId="10" fillId="0" borderId="25" xfId="0" applyNumberFormat="1" applyFont="1" applyFill="1" applyBorder="1" applyAlignment="1">
      <alignment horizontal="right"/>
    </xf>
    <xf numFmtId="180" fontId="10" fillId="0" borderId="0" xfId="15" applyNumberFormat="1" applyFont="1" applyFill="1" applyAlignment="1">
      <alignment horizontal="right"/>
    </xf>
    <xf numFmtId="180" fontId="10" fillId="0" borderId="0" xfId="15" applyNumberFormat="1" applyFont="1" applyFill="1" applyAlignment="1">
      <alignment/>
    </xf>
    <xf numFmtId="180" fontId="10" fillId="0" borderId="0" xfId="0" applyNumberFormat="1" applyFont="1" applyFill="1" applyAlignment="1">
      <alignment/>
    </xf>
    <xf numFmtId="10" fontId="10" fillId="0" borderId="0" xfId="18" applyNumberFormat="1" applyFont="1" applyFill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182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view="pageBreakPreview" zoomScale="75" zoomScaleNormal="75" zoomScaleSheetLayoutView="75" workbookViewId="0" topLeftCell="A1">
      <selection activeCell="C8" sqref="C8"/>
    </sheetView>
  </sheetViews>
  <sheetFormatPr defaultColWidth="9.00390625" defaultRowHeight="16.5"/>
  <cols>
    <col min="1" max="1" width="7.75390625" style="59" customWidth="1"/>
    <col min="2" max="2" width="18.75390625" style="59" bestFit="1" customWidth="1"/>
    <col min="3" max="3" width="18.00390625" style="59" bestFit="1" customWidth="1"/>
    <col min="4" max="4" width="9.625" style="66" customWidth="1"/>
    <col min="5" max="5" width="14.625" style="67" customWidth="1"/>
    <col min="6" max="6" width="9.625" style="67" customWidth="1"/>
    <col min="7" max="7" width="14.625" style="67" customWidth="1"/>
    <col min="8" max="8" width="9.625" style="67" customWidth="1"/>
    <col min="9" max="9" width="14.625" style="68" customWidth="1"/>
    <col min="10" max="10" width="18.875" style="73" customWidth="1"/>
    <col min="11" max="11" width="19.00390625" style="59" customWidth="1"/>
    <col min="12" max="16384" width="9.00390625" style="59" customWidth="1"/>
  </cols>
  <sheetData>
    <row r="1" spans="1:11" s="3" customFormat="1" ht="39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</row>
    <row r="2" spans="1:11" s="10" customFormat="1" ht="18.75" customHeight="1">
      <c r="A2" s="4" t="s">
        <v>2</v>
      </c>
      <c r="B2" s="5" t="s">
        <v>3</v>
      </c>
      <c r="C2" s="5" t="s">
        <v>4</v>
      </c>
      <c r="D2" s="6" t="s">
        <v>5</v>
      </c>
      <c r="E2" s="7"/>
      <c r="F2" s="6" t="s">
        <v>6</v>
      </c>
      <c r="G2" s="7"/>
      <c r="H2" s="6" t="s">
        <v>7</v>
      </c>
      <c r="I2" s="7"/>
      <c r="J2" s="8" t="s">
        <v>8</v>
      </c>
      <c r="K2" s="9" t="s">
        <v>9</v>
      </c>
    </row>
    <row r="3" spans="1:11" s="10" customFormat="1" ht="18.75" customHeight="1">
      <c r="A3" s="11"/>
      <c r="B3" s="12"/>
      <c r="C3" s="12"/>
      <c r="D3" s="13" t="s">
        <v>10</v>
      </c>
      <c r="E3" s="14" t="s">
        <v>11</v>
      </c>
      <c r="F3" s="13" t="s">
        <v>12</v>
      </c>
      <c r="G3" s="14" t="s">
        <v>13</v>
      </c>
      <c r="H3" s="13" t="s">
        <v>14</v>
      </c>
      <c r="I3" s="15" t="s">
        <v>15</v>
      </c>
      <c r="J3" s="16"/>
      <c r="K3" s="17"/>
    </row>
    <row r="4" spans="1:11" s="10" customFormat="1" ht="18.75" customHeight="1" thickBot="1">
      <c r="A4" s="11"/>
      <c r="B4" s="18"/>
      <c r="C4" s="18"/>
      <c r="D4" s="19"/>
      <c r="E4" s="20"/>
      <c r="F4" s="19"/>
      <c r="G4" s="20"/>
      <c r="H4" s="19"/>
      <c r="I4" s="21"/>
      <c r="J4" s="22"/>
      <c r="K4" s="23"/>
    </row>
    <row r="5" spans="1:11" s="30" customFormat="1" ht="18.75" customHeight="1">
      <c r="A5" s="24">
        <v>1</v>
      </c>
      <c r="B5" s="25" t="s">
        <v>16</v>
      </c>
      <c r="C5" s="26" t="s">
        <v>17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8" t="s">
        <v>18</v>
      </c>
      <c r="K5" s="29"/>
    </row>
    <row r="6" spans="1:11" s="30" customFormat="1" ht="18.75" customHeight="1">
      <c r="A6" s="31"/>
      <c r="B6" s="32"/>
      <c r="C6" s="33" t="s">
        <v>19</v>
      </c>
      <c r="D6" s="34">
        <v>10</v>
      </c>
      <c r="E6" s="34">
        <v>215567</v>
      </c>
      <c r="F6" s="34">
        <v>10</v>
      </c>
      <c r="G6" s="34">
        <v>148350</v>
      </c>
      <c r="H6" s="34">
        <v>7</v>
      </c>
      <c r="I6" s="34">
        <v>148350</v>
      </c>
      <c r="J6" s="35"/>
      <c r="K6" s="36"/>
    </row>
    <row r="7" spans="1:11" s="30" customFormat="1" ht="18.75" customHeight="1">
      <c r="A7" s="31"/>
      <c r="B7" s="32"/>
      <c r="C7" s="33" t="s">
        <v>20</v>
      </c>
      <c r="D7" s="34">
        <v>27</v>
      </c>
      <c r="E7" s="34">
        <v>91151</v>
      </c>
      <c r="F7" s="34">
        <v>25</v>
      </c>
      <c r="G7" s="34">
        <v>58250</v>
      </c>
      <c r="H7" s="34">
        <v>25</v>
      </c>
      <c r="I7" s="34">
        <v>57980</v>
      </c>
      <c r="J7" s="35"/>
      <c r="K7" s="36"/>
    </row>
    <row r="8" spans="1:11" s="30" customFormat="1" ht="18.75" customHeight="1" thickBot="1">
      <c r="A8" s="37"/>
      <c r="B8" s="38"/>
      <c r="C8" s="39" t="s">
        <v>21</v>
      </c>
      <c r="D8" s="40">
        <f aca="true" t="shared" si="0" ref="D8:I8">SUM(D5:D7)</f>
        <v>37</v>
      </c>
      <c r="E8" s="40">
        <f t="shared" si="0"/>
        <v>306718</v>
      </c>
      <c r="F8" s="40">
        <f t="shared" si="0"/>
        <v>35</v>
      </c>
      <c r="G8" s="40">
        <f t="shared" si="0"/>
        <v>206600</v>
      </c>
      <c r="H8" s="40">
        <f t="shared" si="0"/>
        <v>32</v>
      </c>
      <c r="I8" s="40">
        <f t="shared" si="0"/>
        <v>206330</v>
      </c>
      <c r="J8" s="41"/>
      <c r="K8" s="42"/>
    </row>
    <row r="9" spans="1:11" s="30" customFormat="1" ht="18.75" customHeight="1">
      <c r="A9" s="24">
        <v>2</v>
      </c>
      <c r="B9" s="25" t="s">
        <v>22</v>
      </c>
      <c r="C9" s="26" t="s">
        <v>17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28" t="s">
        <v>23</v>
      </c>
      <c r="K9" s="43"/>
    </row>
    <row r="10" spans="1:11" s="30" customFormat="1" ht="18.75" customHeight="1">
      <c r="A10" s="31"/>
      <c r="B10" s="32"/>
      <c r="C10" s="33" t="s">
        <v>19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5"/>
      <c r="K10" s="44"/>
    </row>
    <row r="11" spans="1:11" s="30" customFormat="1" ht="18.75" customHeight="1">
      <c r="A11" s="31"/>
      <c r="B11" s="32"/>
      <c r="C11" s="33" t="s">
        <v>20</v>
      </c>
      <c r="D11" s="34">
        <v>1</v>
      </c>
      <c r="E11" s="34">
        <v>1200</v>
      </c>
      <c r="F11" s="34">
        <v>1</v>
      </c>
      <c r="G11" s="34">
        <v>700</v>
      </c>
      <c r="H11" s="34">
        <v>1</v>
      </c>
      <c r="I11" s="34">
        <v>700</v>
      </c>
      <c r="J11" s="35"/>
      <c r="K11" s="44"/>
    </row>
    <row r="12" spans="1:11" s="30" customFormat="1" ht="18.75" customHeight="1" thickBot="1">
      <c r="A12" s="37"/>
      <c r="B12" s="38"/>
      <c r="C12" s="39" t="s">
        <v>24</v>
      </c>
      <c r="D12" s="40">
        <f aca="true" t="shared" si="1" ref="D12:I12">SUM(D9:D11)</f>
        <v>1</v>
      </c>
      <c r="E12" s="40">
        <f t="shared" si="1"/>
        <v>1200</v>
      </c>
      <c r="F12" s="40">
        <f t="shared" si="1"/>
        <v>1</v>
      </c>
      <c r="G12" s="40">
        <f t="shared" si="1"/>
        <v>700</v>
      </c>
      <c r="H12" s="40">
        <f t="shared" si="1"/>
        <v>1</v>
      </c>
      <c r="I12" s="40">
        <f t="shared" si="1"/>
        <v>700</v>
      </c>
      <c r="J12" s="41"/>
      <c r="K12" s="45"/>
    </row>
    <row r="13" spans="1:11" s="30" customFormat="1" ht="18.75" customHeight="1">
      <c r="A13" s="24">
        <v>3</v>
      </c>
      <c r="B13" s="25" t="s">
        <v>25</v>
      </c>
      <c r="C13" s="26" t="s">
        <v>17</v>
      </c>
      <c r="D13" s="27">
        <v>1</v>
      </c>
      <c r="E13" s="27">
        <v>120000</v>
      </c>
      <c r="F13" s="46">
        <v>1</v>
      </c>
      <c r="G13" s="46">
        <v>52241</v>
      </c>
      <c r="H13" s="46">
        <v>1</v>
      </c>
      <c r="I13" s="46">
        <v>52241</v>
      </c>
      <c r="J13" s="28" t="s">
        <v>26</v>
      </c>
      <c r="K13" s="29" t="s">
        <v>27</v>
      </c>
    </row>
    <row r="14" spans="1:11" s="30" customFormat="1" ht="18.75" customHeight="1">
      <c r="A14" s="31"/>
      <c r="B14" s="32"/>
      <c r="C14" s="33" t="s">
        <v>19</v>
      </c>
      <c r="D14" s="34">
        <v>5</v>
      </c>
      <c r="E14" s="34">
        <v>119800</v>
      </c>
      <c r="F14" s="47">
        <v>5</v>
      </c>
      <c r="G14" s="47">
        <v>73091</v>
      </c>
      <c r="H14" s="47">
        <v>5</v>
      </c>
      <c r="I14" s="47">
        <v>73091</v>
      </c>
      <c r="J14" s="35"/>
      <c r="K14" s="36"/>
    </row>
    <row r="15" spans="1:11" s="30" customFormat="1" ht="18.75" customHeight="1">
      <c r="A15" s="31"/>
      <c r="B15" s="32"/>
      <c r="C15" s="33" t="s">
        <v>20</v>
      </c>
      <c r="D15" s="34">
        <v>10</v>
      </c>
      <c r="E15" s="34">
        <v>44264</v>
      </c>
      <c r="F15" s="47">
        <v>10</v>
      </c>
      <c r="G15" s="47">
        <v>27630</v>
      </c>
      <c r="H15" s="47">
        <v>9</v>
      </c>
      <c r="I15" s="47">
        <v>27830</v>
      </c>
      <c r="J15" s="35"/>
      <c r="K15" s="36"/>
    </row>
    <row r="16" spans="1:11" s="30" customFormat="1" ht="18.75" customHeight="1" thickBot="1">
      <c r="A16" s="37"/>
      <c r="B16" s="38"/>
      <c r="C16" s="39" t="s">
        <v>28</v>
      </c>
      <c r="D16" s="40">
        <f aca="true" t="shared" si="2" ref="D16:I16">SUM(D13:D15)</f>
        <v>16</v>
      </c>
      <c r="E16" s="40">
        <f t="shared" si="2"/>
        <v>284064</v>
      </c>
      <c r="F16" s="48">
        <f t="shared" si="2"/>
        <v>16</v>
      </c>
      <c r="G16" s="48">
        <f t="shared" si="2"/>
        <v>152962</v>
      </c>
      <c r="H16" s="48">
        <f t="shared" si="2"/>
        <v>15</v>
      </c>
      <c r="I16" s="48">
        <f t="shared" si="2"/>
        <v>153162</v>
      </c>
      <c r="J16" s="41"/>
      <c r="K16" s="42"/>
    </row>
    <row r="17" spans="1:11" s="30" customFormat="1" ht="18.75" customHeight="1">
      <c r="A17" s="24">
        <v>4</v>
      </c>
      <c r="B17" s="25" t="s">
        <v>29</v>
      </c>
      <c r="C17" s="26" t="s">
        <v>17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28" t="s">
        <v>30</v>
      </c>
      <c r="K17" s="43"/>
    </row>
    <row r="18" spans="1:11" s="30" customFormat="1" ht="18.75" customHeight="1">
      <c r="A18" s="31"/>
      <c r="B18" s="32"/>
      <c r="C18" s="33" t="s">
        <v>19</v>
      </c>
      <c r="D18" s="34">
        <v>3</v>
      </c>
      <c r="E18" s="34">
        <v>50800</v>
      </c>
      <c r="F18" s="34">
        <v>3</v>
      </c>
      <c r="G18" s="34">
        <v>45858</v>
      </c>
      <c r="H18" s="34">
        <v>3</v>
      </c>
      <c r="I18" s="34">
        <v>45858</v>
      </c>
      <c r="J18" s="35"/>
      <c r="K18" s="44"/>
    </row>
    <row r="19" spans="1:11" s="30" customFormat="1" ht="18.75" customHeight="1">
      <c r="A19" s="31"/>
      <c r="B19" s="32"/>
      <c r="C19" s="33" t="s">
        <v>20</v>
      </c>
      <c r="D19" s="34">
        <v>8</v>
      </c>
      <c r="E19" s="34">
        <v>17562</v>
      </c>
      <c r="F19" s="34">
        <v>8</v>
      </c>
      <c r="G19" s="34">
        <v>14358</v>
      </c>
      <c r="H19" s="34">
        <v>8</v>
      </c>
      <c r="I19" s="34">
        <v>14358</v>
      </c>
      <c r="J19" s="35"/>
      <c r="K19" s="44"/>
    </row>
    <row r="20" spans="1:11" s="30" customFormat="1" ht="18.75" customHeight="1" thickBot="1">
      <c r="A20" s="37"/>
      <c r="B20" s="38"/>
      <c r="C20" s="39" t="s">
        <v>31</v>
      </c>
      <c r="D20" s="40">
        <f aca="true" t="shared" si="3" ref="D20:I20">SUM(D17:D19)</f>
        <v>11</v>
      </c>
      <c r="E20" s="40">
        <f t="shared" si="3"/>
        <v>68362</v>
      </c>
      <c r="F20" s="40">
        <f t="shared" si="3"/>
        <v>11</v>
      </c>
      <c r="G20" s="40">
        <f t="shared" si="3"/>
        <v>60216</v>
      </c>
      <c r="H20" s="40">
        <f t="shared" si="3"/>
        <v>11</v>
      </c>
      <c r="I20" s="40">
        <f t="shared" si="3"/>
        <v>60216</v>
      </c>
      <c r="J20" s="41"/>
      <c r="K20" s="45"/>
    </row>
    <row r="21" spans="1:11" s="50" customFormat="1" ht="18.75" customHeight="1">
      <c r="A21" s="24">
        <v>5</v>
      </c>
      <c r="B21" s="25" t="s">
        <v>32</v>
      </c>
      <c r="C21" s="26" t="s">
        <v>17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28" t="s">
        <v>33</v>
      </c>
      <c r="K21" s="49"/>
    </row>
    <row r="22" spans="1:11" s="50" customFormat="1" ht="18.75" customHeight="1">
      <c r="A22" s="31"/>
      <c r="B22" s="32"/>
      <c r="C22" s="33" t="s">
        <v>34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5"/>
      <c r="K22" s="51"/>
    </row>
    <row r="23" spans="1:11" s="50" customFormat="1" ht="18.75" customHeight="1">
      <c r="A23" s="31"/>
      <c r="B23" s="32"/>
      <c r="C23" s="33" t="s">
        <v>20</v>
      </c>
      <c r="D23" s="34">
        <v>1</v>
      </c>
      <c r="E23" s="34">
        <v>1100</v>
      </c>
      <c r="F23" s="34">
        <v>1</v>
      </c>
      <c r="G23" s="34">
        <v>1100</v>
      </c>
      <c r="H23" s="34">
        <v>1</v>
      </c>
      <c r="I23" s="34">
        <v>1100</v>
      </c>
      <c r="J23" s="35"/>
      <c r="K23" s="51"/>
    </row>
    <row r="24" spans="1:11" s="50" customFormat="1" ht="18.75" customHeight="1" thickBot="1">
      <c r="A24" s="37"/>
      <c r="B24" s="38"/>
      <c r="C24" s="39" t="s">
        <v>31</v>
      </c>
      <c r="D24" s="40">
        <f aca="true" t="shared" si="4" ref="D24:I24">SUM(D21:D23)</f>
        <v>1</v>
      </c>
      <c r="E24" s="40">
        <f t="shared" si="4"/>
        <v>1100</v>
      </c>
      <c r="F24" s="40">
        <f t="shared" si="4"/>
        <v>1</v>
      </c>
      <c r="G24" s="40">
        <f t="shared" si="4"/>
        <v>1100</v>
      </c>
      <c r="H24" s="40">
        <f t="shared" si="4"/>
        <v>1</v>
      </c>
      <c r="I24" s="40">
        <f t="shared" si="4"/>
        <v>1100</v>
      </c>
      <c r="J24" s="41"/>
      <c r="K24" s="52"/>
    </row>
    <row r="25" spans="1:11" s="50" customFormat="1" ht="18.75" customHeight="1">
      <c r="A25" s="24">
        <v>6</v>
      </c>
      <c r="B25" s="53" t="s">
        <v>35</v>
      </c>
      <c r="C25" s="26" t="s">
        <v>17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28" t="s">
        <v>36</v>
      </c>
      <c r="K25" s="29" t="s">
        <v>37</v>
      </c>
    </row>
    <row r="26" spans="1:11" s="50" customFormat="1" ht="18.75" customHeight="1">
      <c r="A26" s="31"/>
      <c r="B26" s="54"/>
      <c r="C26" s="33" t="s">
        <v>19</v>
      </c>
      <c r="D26" s="34">
        <v>3</v>
      </c>
      <c r="E26" s="34">
        <v>47951</v>
      </c>
      <c r="F26" s="34">
        <v>3</v>
      </c>
      <c r="G26" s="34">
        <v>43027</v>
      </c>
      <c r="H26" s="34">
        <v>3</v>
      </c>
      <c r="I26" s="34">
        <v>42622</v>
      </c>
      <c r="J26" s="35"/>
      <c r="K26" s="36"/>
    </row>
    <row r="27" spans="1:11" s="50" customFormat="1" ht="18.75" customHeight="1">
      <c r="A27" s="31"/>
      <c r="B27" s="54"/>
      <c r="C27" s="33" t="s">
        <v>20</v>
      </c>
      <c r="D27" s="34">
        <v>119</v>
      </c>
      <c r="E27" s="34">
        <v>198221</v>
      </c>
      <c r="F27" s="47">
        <v>119</v>
      </c>
      <c r="G27" s="47">
        <v>180814</v>
      </c>
      <c r="H27" s="47">
        <v>118</v>
      </c>
      <c r="I27" s="47">
        <v>180226</v>
      </c>
      <c r="J27" s="35"/>
      <c r="K27" s="36"/>
    </row>
    <row r="28" spans="1:11" s="50" customFormat="1" ht="18.75" customHeight="1" thickBot="1">
      <c r="A28" s="37"/>
      <c r="B28" s="55"/>
      <c r="C28" s="39" t="s">
        <v>31</v>
      </c>
      <c r="D28" s="40">
        <f aca="true" t="shared" si="5" ref="D28:I28">SUM(D25:D27)</f>
        <v>122</v>
      </c>
      <c r="E28" s="40">
        <f t="shared" si="5"/>
        <v>246172</v>
      </c>
      <c r="F28" s="48">
        <f t="shared" si="5"/>
        <v>122</v>
      </c>
      <c r="G28" s="48">
        <f t="shared" si="5"/>
        <v>223841</v>
      </c>
      <c r="H28" s="48">
        <f t="shared" si="5"/>
        <v>121</v>
      </c>
      <c r="I28" s="48">
        <f t="shared" si="5"/>
        <v>222848</v>
      </c>
      <c r="J28" s="41"/>
      <c r="K28" s="42"/>
    </row>
    <row r="29" spans="1:11" s="50" customFormat="1" ht="18.75" customHeight="1">
      <c r="A29" s="24">
        <v>7</v>
      </c>
      <c r="B29" s="53" t="s">
        <v>38</v>
      </c>
      <c r="C29" s="26" t="s">
        <v>17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28" t="s">
        <v>33</v>
      </c>
      <c r="K29" s="49"/>
    </row>
    <row r="30" spans="1:11" s="50" customFormat="1" ht="18.75" customHeight="1">
      <c r="A30" s="31"/>
      <c r="B30" s="54"/>
      <c r="C30" s="33" t="s">
        <v>34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5"/>
      <c r="K30" s="51"/>
    </row>
    <row r="31" spans="1:11" s="50" customFormat="1" ht="18.75" customHeight="1">
      <c r="A31" s="31"/>
      <c r="B31" s="54"/>
      <c r="C31" s="33" t="s">
        <v>20</v>
      </c>
      <c r="D31" s="34">
        <v>1</v>
      </c>
      <c r="E31" s="34">
        <v>1121</v>
      </c>
      <c r="F31" s="34">
        <v>1</v>
      </c>
      <c r="G31" s="47">
        <v>1122</v>
      </c>
      <c r="H31" s="34">
        <v>1</v>
      </c>
      <c r="I31" s="47">
        <v>1122</v>
      </c>
      <c r="J31" s="35"/>
      <c r="K31" s="51"/>
    </row>
    <row r="32" spans="1:11" s="50" customFormat="1" ht="18.75" customHeight="1" thickBot="1">
      <c r="A32" s="37"/>
      <c r="B32" s="55"/>
      <c r="C32" s="39" t="s">
        <v>31</v>
      </c>
      <c r="D32" s="40">
        <f aca="true" t="shared" si="6" ref="D32:I32">SUM(D29:D31)</f>
        <v>1</v>
      </c>
      <c r="E32" s="40">
        <f t="shared" si="6"/>
        <v>1121</v>
      </c>
      <c r="F32" s="40">
        <f t="shared" si="6"/>
        <v>1</v>
      </c>
      <c r="G32" s="48">
        <f t="shared" si="6"/>
        <v>1122</v>
      </c>
      <c r="H32" s="40">
        <f t="shared" si="6"/>
        <v>1</v>
      </c>
      <c r="I32" s="48">
        <f t="shared" si="6"/>
        <v>1122</v>
      </c>
      <c r="J32" s="41"/>
      <c r="K32" s="52"/>
    </row>
    <row r="33" spans="1:11" s="50" customFormat="1" ht="18.75" customHeight="1">
      <c r="A33" s="24">
        <v>8</v>
      </c>
      <c r="B33" s="53" t="s">
        <v>39</v>
      </c>
      <c r="C33" s="26" t="s">
        <v>17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28" t="s">
        <v>40</v>
      </c>
      <c r="K33" s="49"/>
    </row>
    <row r="34" spans="1:11" s="50" customFormat="1" ht="18.75" customHeight="1">
      <c r="A34" s="31"/>
      <c r="B34" s="54"/>
      <c r="C34" s="33" t="s">
        <v>34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5"/>
      <c r="K34" s="51"/>
    </row>
    <row r="35" spans="1:11" s="50" customFormat="1" ht="18.75" customHeight="1">
      <c r="A35" s="31"/>
      <c r="B35" s="54"/>
      <c r="C35" s="33" t="s">
        <v>20</v>
      </c>
      <c r="D35" s="34">
        <v>5</v>
      </c>
      <c r="E35" s="34">
        <v>5225</v>
      </c>
      <c r="F35" s="34">
        <v>5</v>
      </c>
      <c r="G35" s="34">
        <v>5125</v>
      </c>
      <c r="H35" s="34">
        <v>5</v>
      </c>
      <c r="I35" s="34">
        <v>5125</v>
      </c>
      <c r="J35" s="35"/>
      <c r="K35" s="51"/>
    </row>
    <row r="36" spans="1:11" s="50" customFormat="1" ht="18.75" customHeight="1" thickBot="1">
      <c r="A36" s="37"/>
      <c r="B36" s="55"/>
      <c r="C36" s="39" t="s">
        <v>31</v>
      </c>
      <c r="D36" s="40">
        <f aca="true" t="shared" si="7" ref="D36:I36">SUM(D33:D35)</f>
        <v>5</v>
      </c>
      <c r="E36" s="40">
        <f t="shared" si="7"/>
        <v>5225</v>
      </c>
      <c r="F36" s="40">
        <f t="shared" si="7"/>
        <v>5</v>
      </c>
      <c r="G36" s="40">
        <f t="shared" si="7"/>
        <v>5125</v>
      </c>
      <c r="H36" s="40">
        <f t="shared" si="7"/>
        <v>5</v>
      </c>
      <c r="I36" s="40">
        <f t="shared" si="7"/>
        <v>5125</v>
      </c>
      <c r="J36" s="41"/>
      <c r="K36" s="52"/>
    </row>
    <row r="37" spans="1:11" s="50" customFormat="1" ht="18.75" customHeight="1">
      <c r="A37" s="24">
        <v>9</v>
      </c>
      <c r="B37" s="53" t="s">
        <v>41</v>
      </c>
      <c r="C37" s="26" t="s">
        <v>17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28" t="s">
        <v>42</v>
      </c>
      <c r="K37" s="49"/>
    </row>
    <row r="38" spans="1:11" s="50" customFormat="1" ht="18.75" customHeight="1">
      <c r="A38" s="31"/>
      <c r="B38" s="54"/>
      <c r="C38" s="33" t="s">
        <v>19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5"/>
      <c r="K38" s="51"/>
    </row>
    <row r="39" spans="1:11" s="50" customFormat="1" ht="18.75" customHeight="1">
      <c r="A39" s="31"/>
      <c r="B39" s="54"/>
      <c r="C39" s="33" t="s">
        <v>20</v>
      </c>
      <c r="D39" s="34">
        <v>11</v>
      </c>
      <c r="E39" s="34">
        <v>25097</v>
      </c>
      <c r="F39" s="34">
        <v>10</v>
      </c>
      <c r="G39" s="34">
        <v>19200</v>
      </c>
      <c r="H39" s="47">
        <v>9</v>
      </c>
      <c r="I39" s="47">
        <v>15700</v>
      </c>
      <c r="J39" s="35"/>
      <c r="K39" s="51"/>
    </row>
    <row r="40" spans="1:11" s="50" customFormat="1" ht="18.75" customHeight="1" thickBot="1">
      <c r="A40" s="37"/>
      <c r="B40" s="55"/>
      <c r="C40" s="39" t="s">
        <v>31</v>
      </c>
      <c r="D40" s="40">
        <f aca="true" t="shared" si="8" ref="D40:I40">SUM(D37:D39)</f>
        <v>11</v>
      </c>
      <c r="E40" s="40">
        <f t="shared" si="8"/>
        <v>25097</v>
      </c>
      <c r="F40" s="40">
        <f t="shared" si="8"/>
        <v>10</v>
      </c>
      <c r="G40" s="40">
        <f t="shared" si="8"/>
        <v>19200</v>
      </c>
      <c r="H40" s="48">
        <f t="shared" si="8"/>
        <v>9</v>
      </c>
      <c r="I40" s="48">
        <f t="shared" si="8"/>
        <v>15700</v>
      </c>
      <c r="J40" s="41"/>
      <c r="K40" s="52"/>
    </row>
    <row r="41" spans="1:11" ht="16.5">
      <c r="A41" s="56" t="s">
        <v>43</v>
      </c>
      <c r="B41" s="57"/>
      <c r="C41" s="26" t="s">
        <v>17</v>
      </c>
      <c r="D41" s="34">
        <f aca="true" t="shared" si="9" ref="D41:I43">D5+D9+D13+D17+D21+D25+D29+D33+D37</f>
        <v>1</v>
      </c>
      <c r="E41" s="34">
        <f t="shared" si="9"/>
        <v>120000</v>
      </c>
      <c r="F41" s="34">
        <f t="shared" si="9"/>
        <v>1</v>
      </c>
      <c r="G41" s="34">
        <f t="shared" si="9"/>
        <v>52241</v>
      </c>
      <c r="H41" s="34">
        <f t="shared" si="9"/>
        <v>1</v>
      </c>
      <c r="I41" s="34">
        <f t="shared" si="9"/>
        <v>52241</v>
      </c>
      <c r="J41" s="28" t="s">
        <v>44</v>
      </c>
      <c r="K41" s="58">
        <f>I44/E44</f>
        <v>0.709543276833511</v>
      </c>
    </row>
    <row r="42" spans="1:11" ht="16.5">
      <c r="A42" s="60"/>
      <c r="B42" s="61"/>
      <c r="C42" s="33" t="s">
        <v>19</v>
      </c>
      <c r="D42" s="34">
        <f t="shared" si="9"/>
        <v>21</v>
      </c>
      <c r="E42" s="34">
        <f t="shared" si="9"/>
        <v>434118</v>
      </c>
      <c r="F42" s="34">
        <f t="shared" si="9"/>
        <v>21</v>
      </c>
      <c r="G42" s="34">
        <f t="shared" si="9"/>
        <v>310326</v>
      </c>
      <c r="H42" s="34">
        <f t="shared" si="9"/>
        <v>18</v>
      </c>
      <c r="I42" s="34">
        <f t="shared" si="9"/>
        <v>309921</v>
      </c>
      <c r="J42" s="35"/>
      <c r="K42" s="62"/>
    </row>
    <row r="43" spans="1:11" ht="16.5">
      <c r="A43" s="60"/>
      <c r="B43" s="61"/>
      <c r="C43" s="33" t="s">
        <v>45</v>
      </c>
      <c r="D43" s="34">
        <f t="shared" si="9"/>
        <v>183</v>
      </c>
      <c r="E43" s="34">
        <f t="shared" si="9"/>
        <v>384941</v>
      </c>
      <c r="F43" s="34">
        <f t="shared" si="9"/>
        <v>180</v>
      </c>
      <c r="G43" s="34">
        <f t="shared" si="9"/>
        <v>308299</v>
      </c>
      <c r="H43" s="34">
        <f t="shared" si="9"/>
        <v>177</v>
      </c>
      <c r="I43" s="34">
        <f t="shared" si="9"/>
        <v>304141</v>
      </c>
      <c r="J43" s="35"/>
      <c r="K43" s="62"/>
    </row>
    <row r="44" spans="1:11" ht="17.25" thickBot="1">
      <c r="A44" s="63"/>
      <c r="B44" s="64"/>
      <c r="C44" s="39" t="s">
        <v>46</v>
      </c>
      <c r="D44" s="40">
        <f aca="true" t="shared" si="10" ref="D44:I44">SUM(D41:D43)</f>
        <v>205</v>
      </c>
      <c r="E44" s="40">
        <f t="shared" si="10"/>
        <v>939059</v>
      </c>
      <c r="F44" s="40">
        <f t="shared" si="10"/>
        <v>202</v>
      </c>
      <c r="G44" s="40">
        <f t="shared" si="10"/>
        <v>670866</v>
      </c>
      <c r="H44" s="40">
        <f t="shared" si="10"/>
        <v>196</v>
      </c>
      <c r="I44" s="40">
        <f t="shared" si="10"/>
        <v>666303</v>
      </c>
      <c r="J44" s="41"/>
      <c r="K44" s="65"/>
    </row>
    <row r="45" ht="15.75">
      <c r="J45" s="69"/>
    </row>
    <row r="46" spans="3:10" ht="15.75">
      <c r="C46" s="70"/>
      <c r="J46" s="69"/>
    </row>
    <row r="47" spans="1:9" ht="16.5">
      <c r="A47" s="71"/>
      <c r="I47" s="72"/>
    </row>
    <row r="48" ht="15.75">
      <c r="C48" s="10"/>
    </row>
    <row r="49" ht="15.75">
      <c r="C49" s="10"/>
    </row>
  </sheetData>
  <mergeCells count="54">
    <mergeCell ref="J41:J44"/>
    <mergeCell ref="K41:K44"/>
    <mergeCell ref="A1:J1"/>
    <mergeCell ref="K37:K40"/>
    <mergeCell ref="K2:K4"/>
    <mergeCell ref="B37:B40"/>
    <mergeCell ref="J37:J40"/>
    <mergeCell ref="K33:K36"/>
    <mergeCell ref="J33:J36"/>
    <mergeCell ref="A29:A32"/>
    <mergeCell ref="J2:J4"/>
    <mergeCell ref="I3:I4"/>
    <mergeCell ref="F2:G2"/>
    <mergeCell ref="F3:F4"/>
    <mergeCell ref="G3:G4"/>
    <mergeCell ref="H2:I2"/>
    <mergeCell ref="H3:H4"/>
    <mergeCell ref="A41:B44"/>
    <mergeCell ref="A2:A4"/>
    <mergeCell ref="D2:E2"/>
    <mergeCell ref="B2:B4"/>
    <mergeCell ref="C2:C4"/>
    <mergeCell ref="D3:D4"/>
    <mergeCell ref="E3:E4"/>
    <mergeCell ref="A37:A40"/>
    <mergeCell ref="A33:A36"/>
    <mergeCell ref="B33:B36"/>
    <mergeCell ref="A13:A16"/>
    <mergeCell ref="B13:B16"/>
    <mergeCell ref="J13:J16"/>
    <mergeCell ref="K13:K16"/>
    <mergeCell ref="A17:A20"/>
    <mergeCell ref="B17:B20"/>
    <mergeCell ref="J17:J20"/>
    <mergeCell ref="K17:K20"/>
    <mergeCell ref="A21:A24"/>
    <mergeCell ref="B21:B24"/>
    <mergeCell ref="J21:J24"/>
    <mergeCell ref="K21:K24"/>
    <mergeCell ref="K29:K32"/>
    <mergeCell ref="A25:A28"/>
    <mergeCell ref="B25:B28"/>
    <mergeCell ref="J25:J28"/>
    <mergeCell ref="K25:K28"/>
    <mergeCell ref="B29:B32"/>
    <mergeCell ref="J29:J32"/>
    <mergeCell ref="A5:A8"/>
    <mergeCell ref="B5:B8"/>
    <mergeCell ref="J5:J8"/>
    <mergeCell ref="K5:K8"/>
    <mergeCell ref="A9:A12"/>
    <mergeCell ref="B9:B12"/>
    <mergeCell ref="J9:J12"/>
    <mergeCell ref="K9:K12"/>
  </mergeCell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90" r:id="rId1"/>
  <headerFooter alignWithMargins="0">
    <oddFooter>&amp;C&amp;"細明體,標準"第&amp;"Times New Roman,標準"&amp;P&amp;"細明體,標準"頁&amp;"Times New Roman,標準" / &amp;"細明體,標準"共&amp;"Times New Roman,標準"&amp;N &amp;"新細明體,標準"頁</oddFooter>
  </headerFooter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蕭雅文</dc:creator>
  <cp:keywords/>
  <dc:description/>
  <cp:lastModifiedBy>蕭雅文</cp:lastModifiedBy>
  <dcterms:created xsi:type="dcterms:W3CDTF">2008-10-03T02:05:56Z</dcterms:created>
  <dcterms:modified xsi:type="dcterms:W3CDTF">2008-10-03T02:08:02Z</dcterms:modified>
  <cp:category/>
  <cp:version/>
  <cp:contentType/>
  <cp:contentStatus/>
</cp:coreProperties>
</file>