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20" windowWidth="13755" windowHeight="6720" activeTab="0"/>
  </bookViews>
  <sheets>
    <sheet name="雲林縣ok" sheetId="1" r:id="rId1"/>
  </sheets>
  <definedNames>
    <definedName name="_xlnm.Print_Area" localSheetId="0">'雲林縣ok'!$A$1:$K$36</definedName>
    <definedName name="_xlnm.Print_Titles" localSheetId="0">'雲林縣ok'!$1:$4</definedName>
  </definedNames>
  <calcPr fullCalcOnLoad="1"/>
</workbook>
</file>

<file path=xl/sharedStrings.xml><?xml version="1.0" encoding="utf-8"?>
<sst xmlns="http://schemas.openxmlformats.org/spreadsheetml/2006/main" count="64" uniqueCount="38">
  <si>
    <r>
      <t>97</t>
    </r>
    <r>
      <rPr>
        <b/>
        <sz val="16"/>
        <rFont val="標楷體"/>
        <family val="4"/>
      </rPr>
      <t>年卡玫基及鳳凰颱風災後復建工程經費</t>
    </r>
    <r>
      <rPr>
        <b/>
        <u val="single"/>
        <sz val="16"/>
        <rFont val="標楷體"/>
        <family val="4"/>
      </rPr>
      <t>雲林縣</t>
    </r>
    <r>
      <rPr>
        <b/>
        <sz val="16"/>
        <rFont val="標楷體"/>
        <family val="4"/>
      </rPr>
      <t>統計表</t>
    </r>
    <r>
      <rPr>
        <b/>
        <sz val="16"/>
        <rFont val="Times New Roman"/>
        <family val="1"/>
      </rPr>
      <t xml:space="preserve">                                                     </t>
    </r>
  </si>
  <si>
    <r>
      <t>單位：千元</t>
    </r>
    <r>
      <rPr>
        <b/>
        <sz val="12"/>
        <rFont val="Times New Roman"/>
        <family val="1"/>
      </rPr>
      <t xml:space="preserve"> </t>
    </r>
  </si>
  <si>
    <t>項目</t>
  </si>
  <si>
    <r>
      <t>工程類別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代碼</t>
    </r>
    <r>
      <rPr>
        <b/>
        <sz val="12"/>
        <rFont val="Times New Roman"/>
        <family val="1"/>
      </rPr>
      <t xml:space="preserve">)
</t>
    </r>
    <r>
      <rPr>
        <b/>
        <sz val="12"/>
        <rFont val="標楷體"/>
        <family val="4"/>
      </rPr>
      <t>審議主管機關</t>
    </r>
  </si>
  <si>
    <t>提報案件金額</t>
  </si>
  <si>
    <t>縣政府</t>
  </si>
  <si>
    <t>中央主管機關</t>
  </si>
  <si>
    <t>審議小組</t>
  </si>
  <si>
    <t>核定結果統計</t>
  </si>
  <si>
    <t xml:space="preserve">備註
</t>
  </si>
  <si>
    <t>提報
件數</t>
  </si>
  <si>
    <t>複查經費</t>
  </si>
  <si>
    <t>同意
件數</t>
  </si>
  <si>
    <t>建議經費</t>
  </si>
  <si>
    <t>核定
件數</t>
  </si>
  <si>
    <t>審查經費</t>
  </si>
  <si>
    <r>
      <t>水利工程</t>
    </r>
    <r>
      <rPr>
        <sz val="12"/>
        <rFont val="Times New Roman"/>
        <family val="1"/>
      </rPr>
      <t xml:space="preserve">(A1)
</t>
    </r>
    <r>
      <rPr>
        <sz val="12"/>
        <rFont val="標楷體"/>
        <family val="4"/>
      </rPr>
      <t>經濟部</t>
    </r>
  </si>
  <si>
    <r>
      <t>5000</t>
    </r>
    <r>
      <rPr>
        <sz val="12"/>
        <rFont val="標楷體"/>
        <family val="4"/>
      </rPr>
      <t>萬以上</t>
    </r>
  </si>
  <si>
    <t>1000～5000萬：1件
1000萬以下：46件</t>
  </si>
  <si>
    <r>
      <t>1000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>5000</t>
    </r>
    <r>
      <rPr>
        <sz val="12"/>
        <rFont val="標楷體"/>
        <family val="4"/>
      </rPr>
      <t>萬</t>
    </r>
  </si>
  <si>
    <r>
      <t>1000</t>
    </r>
    <r>
      <rPr>
        <sz val="12"/>
        <rFont val="標楷體"/>
        <family val="4"/>
      </rPr>
      <t>萬以下</t>
    </r>
  </si>
  <si>
    <r>
      <t>小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</si>
  <si>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r>
      <t>觀光工程(</t>
    </r>
    <r>
      <rPr>
        <sz val="12"/>
        <rFont val="Times New Roman"/>
        <family val="1"/>
      </rPr>
      <t>B1</t>
    </r>
    <r>
      <rPr>
        <sz val="12"/>
        <rFont val="標楷體"/>
        <family val="4"/>
      </rPr>
      <t>)
交通部</t>
    </r>
  </si>
  <si>
    <t>1000萬以下：4件</t>
  </si>
  <si>
    <t>小  計</t>
  </si>
  <si>
    <r>
      <t>道路橋樑工程
編號道路</t>
    </r>
    <r>
      <rPr>
        <sz val="12"/>
        <rFont val="Times New Roman"/>
        <family val="1"/>
      </rPr>
      <t xml:space="preserve">(C1)
</t>
    </r>
    <r>
      <rPr>
        <sz val="12"/>
        <rFont val="標楷體"/>
        <family val="4"/>
      </rPr>
      <t>交通部</t>
    </r>
  </si>
  <si>
    <t>1000～5000萬：1件
1000萬以下：11件</t>
  </si>
  <si>
    <r>
      <t>市區村里聯絡
道路橋樑工程</t>
    </r>
    <r>
      <rPr>
        <sz val="12"/>
        <rFont val="Times New Roman"/>
        <family val="1"/>
      </rPr>
      <t xml:space="preserve">(C2)
</t>
    </r>
    <r>
      <rPr>
        <sz val="12"/>
        <rFont val="標楷體"/>
        <family val="4"/>
      </rPr>
      <t>交通部</t>
    </r>
  </si>
  <si>
    <t>1000萬以下：9件</t>
  </si>
  <si>
    <r>
      <t>水土保持工程</t>
    </r>
    <r>
      <rPr>
        <sz val="12"/>
        <rFont val="Times New Roman"/>
        <family val="1"/>
      </rPr>
      <t xml:space="preserve">(G1)
</t>
    </r>
    <r>
      <rPr>
        <sz val="12"/>
        <rFont val="標楷體"/>
        <family val="4"/>
      </rPr>
      <t>農委會</t>
    </r>
  </si>
  <si>
    <t>1000萬以下：89件</t>
  </si>
  <si>
    <r>
      <t>農地重劃區
農水路工程(</t>
    </r>
    <r>
      <rPr>
        <sz val="12"/>
        <rFont val="Times New Roman"/>
        <family val="1"/>
      </rPr>
      <t>H1</t>
    </r>
    <r>
      <rPr>
        <sz val="12"/>
        <rFont val="標楷體"/>
        <family val="4"/>
      </rPr>
      <t>)
農委會</t>
    </r>
  </si>
  <si>
    <t>1000萬以下：47件</t>
  </si>
  <si>
    <r>
      <t>養殖漁業專區
農水路工程(</t>
    </r>
    <r>
      <rPr>
        <sz val="12"/>
        <rFont val="Times New Roman"/>
        <family val="1"/>
      </rPr>
      <t>H2</t>
    </r>
    <r>
      <rPr>
        <sz val="12"/>
        <rFont val="標楷體"/>
        <family val="4"/>
      </rPr>
      <t>)
農委會</t>
    </r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</si>
  <si>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</si>
  <si>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1000～5000萬：2件
1000萬以下：210件</t>
  </si>
  <si>
    <r>
      <t>1000</t>
    </r>
    <r>
      <rPr>
        <sz val="12"/>
        <rFont val="標楷體"/>
        <family val="4"/>
      </rPr>
      <t>萬以下</t>
    </r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</si>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</sst>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#,##0____"/>
    <numFmt numFmtId="185" formatCode="#,##0______"/>
    <numFmt numFmtId="186" formatCode="\(#,##0\)______"/>
    <numFmt numFmtId="187" formatCode="\(#,##0____\)"/>
    <numFmt numFmtId="188" formatCode="\(#,##0\)"/>
    <numFmt numFmtId="189" formatCode="\(#,##0\)__"/>
    <numFmt numFmtId="190" formatCode="\(#,##0\)____"/>
    <numFmt numFmtId="191" formatCode="\(#,##0\ \)______"/>
    <numFmt numFmtId="192" formatCode="\(#,##0\ \)____"/>
    <numFmt numFmtId="193" formatCode="\(\ #,##0\ \)____"/>
    <numFmt numFmtId="194" formatCode="\(\ \ #,##0\ \)____"/>
    <numFmt numFmtId="195" formatCode="#,##0_);\(#,##0\)"/>
    <numFmt numFmtId="196" formatCode="0.0%"/>
    <numFmt numFmtId="197" formatCode="\&lt;0.00%\&gt;"/>
    <numFmt numFmtId="198" formatCode="0%____"/>
    <numFmt numFmtId="199" formatCode="0.00%____"/>
    <numFmt numFmtId="200" formatCode="0.00%______"/>
    <numFmt numFmtId="201" formatCode="0.00%________"/>
    <numFmt numFmtId="202" formatCode="0%________"/>
    <numFmt numFmtId="203" formatCode="\&lt;#,##0______\&gt;"/>
    <numFmt numFmtId="204" formatCode="\&lt;#,##0____\&gt;"/>
    <numFmt numFmtId="205" formatCode="\&lt;\ \ #,##0__\&gt;"/>
    <numFmt numFmtId="206" formatCode="\&lt;#,##0__\&gt;"/>
    <numFmt numFmtId="207" formatCode="\&lt;#,##0__\ \&gt;"/>
    <numFmt numFmtId="208" formatCode="\&lt;#,##0__\&gt;__"/>
    <numFmt numFmtId="209" formatCode="\&lt;#,##0_&gt;__"/>
    <numFmt numFmtId="210" formatCode="\&lt;\ #,##0__\&gt;__"/>
    <numFmt numFmtId="211" formatCode="\&lt;\ \ #,##0__\&gt;__"/>
    <numFmt numFmtId="212" formatCode="\&lt;\ #,##0_ \ \&gt;__"/>
    <numFmt numFmtId="213" formatCode="\&lt;#,##0\ \&gt;____"/>
    <numFmt numFmtId="214" formatCode="\&lt;\ \ #,##0\ \&gt;____"/>
    <numFmt numFmtId="215" formatCode="\&lt;\ #,##0\ \&gt;____"/>
    <numFmt numFmtId="216" formatCode="\&lt;\ #,##0\ \&gt;__"/>
    <numFmt numFmtId="217" formatCode="\&lt;\ #,##0\&gt;__"/>
    <numFmt numFmtId="218" formatCode="\&lt;#,##0\&gt;__"/>
    <numFmt numFmtId="219" formatCode="\&lt;#,##0\&gt;____"/>
    <numFmt numFmtId="220" formatCode="\&lt;#,##0\ \&gt;__"/>
    <numFmt numFmtId="221" formatCode="\&lt;\ \ #,##0\ \&gt;__"/>
    <numFmt numFmtId="222" formatCode="0.0000"/>
    <numFmt numFmtId="223" formatCode="0.00000"/>
    <numFmt numFmtId="224" formatCode="m&quot;月&quot;d&quot;日&quot;"/>
    <numFmt numFmtId="225" formatCode="0.0_);[Red]\(0.0\)"/>
    <numFmt numFmtId="226" formatCode="#,##0.0_);[Red]\(#,##0.0\)"/>
    <numFmt numFmtId="227" formatCode="000"/>
    <numFmt numFmtId="228" formatCode="#,##0.00_);[Red]\(#,##0.00\)"/>
    <numFmt numFmtId="229" formatCode="0.00_);[Red]\(0.00\)"/>
    <numFmt numFmtId="230" formatCode="#,##0.00_ "/>
    <numFmt numFmtId="231" formatCode="[$-404]AM/PM\ hh:mm:ss"/>
  </numFmts>
  <fonts count="1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80" fontId="8" fillId="0" borderId="3" xfId="15" applyNumberFormat="1" applyFont="1" applyFill="1" applyBorder="1" applyAlignment="1">
      <alignment horizontal="center" vertical="center" wrapText="1"/>
    </xf>
    <xf numFmtId="180" fontId="7" fillId="0" borderId="3" xfId="15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80" fontId="8" fillId="0" borderId="7" xfId="15" applyNumberFormat="1" applyFont="1" applyFill="1" applyBorder="1" applyAlignment="1">
      <alignment horizontal="center" vertical="center" wrapText="1"/>
    </xf>
    <xf numFmtId="180" fontId="8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180" fontId="7" fillId="0" borderId="11" xfId="15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distributed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85" fontId="10" fillId="0" borderId="15" xfId="15" applyNumberFormat="1" applyFont="1" applyFill="1" applyBorder="1" applyAlignment="1">
      <alignment vertical="center"/>
    </xf>
    <xf numFmtId="180" fontId="13" fillId="0" borderId="4" xfId="15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10" fillId="0" borderId="17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85" fontId="10" fillId="0" borderId="19" xfId="15" applyNumberFormat="1" applyFont="1" applyFill="1" applyBorder="1" applyAlignment="1">
      <alignment vertical="center"/>
    </xf>
    <xf numFmtId="180" fontId="13" fillId="0" borderId="8" xfId="15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distributed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85" fontId="7" fillId="0" borderId="23" xfId="15" applyNumberFormat="1" applyFont="1" applyFill="1" applyBorder="1" applyAlignment="1">
      <alignment vertical="center"/>
    </xf>
    <xf numFmtId="180" fontId="13" fillId="0" borderId="24" xfId="15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 wrapText="1"/>
    </xf>
    <xf numFmtId="196" fontId="14" fillId="0" borderId="0" xfId="18" applyNumberFormat="1" applyFont="1" applyFill="1" applyAlignment="1">
      <alignment/>
    </xf>
    <xf numFmtId="0" fontId="15" fillId="0" borderId="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85" fontId="16" fillId="0" borderId="19" xfId="15" applyNumberFormat="1" applyFont="1" applyFill="1" applyBorder="1" applyAlignment="1">
      <alignment vertical="center"/>
    </xf>
    <xf numFmtId="185" fontId="17" fillId="0" borderId="23" xfId="15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0" fontId="10" fillId="0" borderId="16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2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0" fontId="10" fillId="0" borderId="20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0" fontId="10" fillId="0" borderId="25" xfId="0" applyNumberFormat="1" applyFont="1" applyFill="1" applyBorder="1" applyAlignment="1">
      <alignment horizontal="right"/>
    </xf>
    <xf numFmtId="180" fontId="10" fillId="0" borderId="0" xfId="15" applyNumberFormat="1" applyFont="1" applyFill="1" applyAlignment="1">
      <alignment horizontal="right"/>
    </xf>
    <xf numFmtId="180" fontId="10" fillId="0" borderId="0" xfId="15" applyNumberFormat="1" applyFont="1" applyFill="1" applyAlignment="1">
      <alignment/>
    </xf>
    <xf numFmtId="180" fontId="10" fillId="0" borderId="0" xfId="0" applyNumberFormat="1" applyFont="1" applyFill="1" applyAlignment="1">
      <alignment/>
    </xf>
    <xf numFmtId="10" fontId="10" fillId="0" borderId="0" xfId="18" applyNumberFormat="1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182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BreakPreview" zoomScale="75" zoomScaleNormal="75" zoomScaleSheetLayoutView="75" workbookViewId="0" topLeftCell="A1">
      <selection activeCell="D11" sqref="D11"/>
    </sheetView>
  </sheetViews>
  <sheetFormatPr defaultColWidth="9.00390625" defaultRowHeight="16.5"/>
  <cols>
    <col min="1" max="1" width="7.75390625" style="60" customWidth="1"/>
    <col min="2" max="2" width="18.75390625" style="60" bestFit="1" customWidth="1"/>
    <col min="3" max="3" width="18.00390625" style="60" bestFit="1" customWidth="1"/>
    <col min="4" max="4" width="9.625" style="67" customWidth="1"/>
    <col min="5" max="5" width="14.625" style="68" customWidth="1"/>
    <col min="6" max="6" width="9.625" style="68" customWidth="1"/>
    <col min="7" max="7" width="14.625" style="68" customWidth="1"/>
    <col min="8" max="8" width="9.625" style="68" customWidth="1"/>
    <col min="9" max="9" width="14.625" style="69" customWidth="1"/>
    <col min="10" max="10" width="18.875" style="74" customWidth="1"/>
    <col min="11" max="11" width="19.00390625" style="60" customWidth="1"/>
    <col min="12" max="16384" width="9.00390625" style="60" customWidth="1"/>
  </cols>
  <sheetData>
    <row r="1" spans="1:11" s="3" customFormat="1" ht="39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</row>
    <row r="2" spans="1:11" s="10" customFormat="1" ht="18.75" customHeight="1">
      <c r="A2" s="4" t="s">
        <v>2</v>
      </c>
      <c r="B2" s="5" t="s">
        <v>3</v>
      </c>
      <c r="C2" s="5" t="s">
        <v>4</v>
      </c>
      <c r="D2" s="6" t="s">
        <v>5</v>
      </c>
      <c r="E2" s="7"/>
      <c r="F2" s="6" t="s">
        <v>6</v>
      </c>
      <c r="G2" s="7"/>
      <c r="H2" s="6" t="s">
        <v>7</v>
      </c>
      <c r="I2" s="7"/>
      <c r="J2" s="8" t="s">
        <v>8</v>
      </c>
      <c r="K2" s="9" t="s">
        <v>9</v>
      </c>
    </row>
    <row r="3" spans="1:11" s="10" customFormat="1" ht="18.75" customHeight="1">
      <c r="A3" s="11"/>
      <c r="B3" s="12"/>
      <c r="C3" s="12"/>
      <c r="D3" s="13" t="s">
        <v>10</v>
      </c>
      <c r="E3" s="14" t="s">
        <v>11</v>
      </c>
      <c r="F3" s="13" t="s">
        <v>12</v>
      </c>
      <c r="G3" s="14" t="s">
        <v>13</v>
      </c>
      <c r="H3" s="13" t="s">
        <v>14</v>
      </c>
      <c r="I3" s="15" t="s">
        <v>15</v>
      </c>
      <c r="J3" s="16"/>
      <c r="K3" s="17"/>
    </row>
    <row r="4" spans="1:11" s="10" customFormat="1" ht="18.75" customHeight="1" thickBot="1">
      <c r="A4" s="11"/>
      <c r="B4" s="18"/>
      <c r="C4" s="18"/>
      <c r="D4" s="19"/>
      <c r="E4" s="20"/>
      <c r="F4" s="19"/>
      <c r="G4" s="20"/>
      <c r="H4" s="19"/>
      <c r="I4" s="21"/>
      <c r="J4" s="22"/>
      <c r="K4" s="23"/>
    </row>
    <row r="5" spans="1:11" s="30" customFormat="1" ht="18.75" customHeight="1">
      <c r="A5" s="24">
        <v>1</v>
      </c>
      <c r="B5" s="25" t="s">
        <v>16</v>
      </c>
      <c r="C5" s="26" t="s">
        <v>17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8" t="s">
        <v>18</v>
      </c>
      <c r="K5" s="29"/>
    </row>
    <row r="6" spans="1:11" s="30" customFormat="1" ht="18.75" customHeight="1">
      <c r="A6" s="31"/>
      <c r="B6" s="32"/>
      <c r="C6" s="33" t="s">
        <v>19</v>
      </c>
      <c r="D6" s="34">
        <v>3</v>
      </c>
      <c r="E6" s="34">
        <v>39000</v>
      </c>
      <c r="F6" s="34">
        <v>2</v>
      </c>
      <c r="G6" s="34">
        <v>21950</v>
      </c>
      <c r="H6" s="34">
        <v>2</v>
      </c>
      <c r="I6" s="34">
        <v>21950</v>
      </c>
      <c r="J6" s="35"/>
      <c r="K6" s="36"/>
    </row>
    <row r="7" spans="1:11" s="30" customFormat="1" ht="18.75" customHeight="1">
      <c r="A7" s="31"/>
      <c r="B7" s="32"/>
      <c r="C7" s="33" t="s">
        <v>20</v>
      </c>
      <c r="D7" s="34">
        <v>49</v>
      </c>
      <c r="E7" s="34">
        <v>158566</v>
      </c>
      <c r="F7" s="34">
        <v>45</v>
      </c>
      <c r="G7" s="34">
        <v>75396</v>
      </c>
      <c r="H7" s="34">
        <v>45</v>
      </c>
      <c r="I7" s="34">
        <v>75396</v>
      </c>
      <c r="J7" s="35"/>
      <c r="K7" s="36"/>
    </row>
    <row r="8" spans="1:13" s="30" customFormat="1" ht="18.75" customHeight="1" thickBot="1">
      <c r="A8" s="37"/>
      <c r="B8" s="38"/>
      <c r="C8" s="39" t="s">
        <v>21</v>
      </c>
      <c r="D8" s="40">
        <f aca="true" t="shared" si="0" ref="D8:I8">SUM(D5:D7)</f>
        <v>52</v>
      </c>
      <c r="E8" s="40">
        <f t="shared" si="0"/>
        <v>197566</v>
      </c>
      <c r="F8" s="40">
        <f t="shared" si="0"/>
        <v>47</v>
      </c>
      <c r="G8" s="40">
        <f t="shared" si="0"/>
        <v>97346</v>
      </c>
      <c r="H8" s="40">
        <f t="shared" si="0"/>
        <v>47</v>
      </c>
      <c r="I8" s="40">
        <f t="shared" si="0"/>
        <v>97346</v>
      </c>
      <c r="J8" s="41"/>
      <c r="K8" s="42"/>
      <c r="L8" s="43">
        <f>H8/D8</f>
        <v>0.9038461538461539</v>
      </c>
      <c r="M8" s="43">
        <f>I8/E8</f>
        <v>0.4927264812771428</v>
      </c>
    </row>
    <row r="9" spans="1:13" s="30" customFormat="1" ht="18.75" customHeight="1">
      <c r="A9" s="24">
        <v>2</v>
      </c>
      <c r="B9" s="25" t="s">
        <v>22</v>
      </c>
      <c r="C9" s="26" t="s">
        <v>17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28" t="s">
        <v>23</v>
      </c>
      <c r="K9" s="44"/>
      <c r="L9" s="43"/>
      <c r="M9" s="43"/>
    </row>
    <row r="10" spans="1:13" s="30" customFormat="1" ht="18.75" customHeight="1">
      <c r="A10" s="31"/>
      <c r="B10" s="32"/>
      <c r="C10" s="33" t="s">
        <v>19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5"/>
      <c r="K10" s="45"/>
      <c r="L10" s="43"/>
      <c r="M10" s="43"/>
    </row>
    <row r="11" spans="1:13" s="30" customFormat="1" ht="18.75" customHeight="1">
      <c r="A11" s="31"/>
      <c r="B11" s="32"/>
      <c r="C11" s="33" t="s">
        <v>20</v>
      </c>
      <c r="D11" s="34">
        <v>4</v>
      </c>
      <c r="E11" s="34">
        <v>7034</v>
      </c>
      <c r="F11" s="34">
        <v>4</v>
      </c>
      <c r="G11" s="34">
        <v>7034</v>
      </c>
      <c r="H11" s="34">
        <v>4</v>
      </c>
      <c r="I11" s="34">
        <v>7034</v>
      </c>
      <c r="J11" s="35"/>
      <c r="K11" s="45"/>
      <c r="L11" s="43"/>
      <c r="M11" s="43"/>
    </row>
    <row r="12" spans="1:13" s="30" customFormat="1" ht="18.75" customHeight="1" thickBot="1">
      <c r="A12" s="37"/>
      <c r="B12" s="38"/>
      <c r="C12" s="39" t="s">
        <v>24</v>
      </c>
      <c r="D12" s="40">
        <f aca="true" t="shared" si="1" ref="D12:I12">SUM(D9:D11)</f>
        <v>4</v>
      </c>
      <c r="E12" s="40">
        <f t="shared" si="1"/>
        <v>7034</v>
      </c>
      <c r="F12" s="40">
        <f t="shared" si="1"/>
        <v>4</v>
      </c>
      <c r="G12" s="40">
        <f t="shared" si="1"/>
        <v>7034</v>
      </c>
      <c r="H12" s="40">
        <f t="shared" si="1"/>
        <v>4</v>
      </c>
      <c r="I12" s="40">
        <f t="shared" si="1"/>
        <v>7034</v>
      </c>
      <c r="J12" s="41"/>
      <c r="K12" s="46"/>
      <c r="L12" s="43">
        <f>H12/D12</f>
        <v>1</v>
      </c>
      <c r="M12" s="43">
        <f>I12/E12</f>
        <v>1</v>
      </c>
    </row>
    <row r="13" spans="1:13" s="30" customFormat="1" ht="18.75" customHeight="1">
      <c r="A13" s="24">
        <v>3</v>
      </c>
      <c r="B13" s="25" t="s">
        <v>25</v>
      </c>
      <c r="C13" s="26" t="s">
        <v>17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8" t="s">
        <v>26</v>
      </c>
      <c r="K13" s="29"/>
      <c r="L13" s="43"/>
      <c r="M13" s="43"/>
    </row>
    <row r="14" spans="1:13" s="30" customFormat="1" ht="18.75" customHeight="1">
      <c r="A14" s="31"/>
      <c r="B14" s="32"/>
      <c r="C14" s="33" t="s">
        <v>19</v>
      </c>
      <c r="D14" s="34">
        <v>1</v>
      </c>
      <c r="E14" s="34">
        <v>23136</v>
      </c>
      <c r="F14" s="34">
        <v>1</v>
      </c>
      <c r="G14" s="34">
        <v>19755</v>
      </c>
      <c r="H14" s="34">
        <v>1</v>
      </c>
      <c r="I14" s="34">
        <v>19755</v>
      </c>
      <c r="J14" s="35"/>
      <c r="K14" s="36"/>
      <c r="L14" s="43"/>
      <c r="M14" s="43"/>
    </row>
    <row r="15" spans="1:13" s="30" customFormat="1" ht="18.75" customHeight="1">
      <c r="A15" s="31"/>
      <c r="B15" s="32"/>
      <c r="C15" s="33" t="s">
        <v>20</v>
      </c>
      <c r="D15" s="34">
        <v>13</v>
      </c>
      <c r="E15" s="34">
        <v>17905</v>
      </c>
      <c r="F15" s="34">
        <v>11</v>
      </c>
      <c r="G15" s="34">
        <v>11683</v>
      </c>
      <c r="H15" s="34">
        <v>11</v>
      </c>
      <c r="I15" s="47">
        <v>12461</v>
      </c>
      <c r="J15" s="35"/>
      <c r="K15" s="36"/>
      <c r="L15" s="43"/>
      <c r="M15" s="43"/>
    </row>
    <row r="16" spans="1:13" s="30" customFormat="1" ht="18.75" customHeight="1" thickBot="1">
      <c r="A16" s="37"/>
      <c r="B16" s="38"/>
      <c r="C16" s="39" t="s">
        <v>21</v>
      </c>
      <c r="D16" s="40">
        <f aca="true" t="shared" si="2" ref="D16:I16">SUM(D13:D15)</f>
        <v>14</v>
      </c>
      <c r="E16" s="40">
        <f t="shared" si="2"/>
        <v>41041</v>
      </c>
      <c r="F16" s="40">
        <f t="shared" si="2"/>
        <v>12</v>
      </c>
      <c r="G16" s="40">
        <f t="shared" si="2"/>
        <v>31438</v>
      </c>
      <c r="H16" s="40">
        <f t="shared" si="2"/>
        <v>12</v>
      </c>
      <c r="I16" s="48">
        <f t="shared" si="2"/>
        <v>32216</v>
      </c>
      <c r="J16" s="41"/>
      <c r="K16" s="42"/>
      <c r="L16" s="43">
        <f>H16/D16</f>
        <v>0.8571428571428571</v>
      </c>
      <c r="M16" s="43">
        <f>I16/E16</f>
        <v>0.784971126434541</v>
      </c>
    </row>
    <row r="17" spans="1:13" s="30" customFormat="1" ht="18.75" customHeight="1">
      <c r="A17" s="24">
        <v>4</v>
      </c>
      <c r="B17" s="25" t="s">
        <v>27</v>
      </c>
      <c r="C17" s="26" t="s">
        <v>17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28" t="s">
        <v>28</v>
      </c>
      <c r="K17" s="44"/>
      <c r="L17" s="43"/>
      <c r="M17" s="43"/>
    </row>
    <row r="18" spans="1:13" s="30" customFormat="1" ht="18.75" customHeight="1">
      <c r="A18" s="31"/>
      <c r="B18" s="32"/>
      <c r="C18" s="33" t="s">
        <v>19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5"/>
      <c r="K18" s="45"/>
      <c r="L18" s="43"/>
      <c r="M18" s="43"/>
    </row>
    <row r="19" spans="1:13" s="30" customFormat="1" ht="18.75" customHeight="1">
      <c r="A19" s="31"/>
      <c r="B19" s="32"/>
      <c r="C19" s="33" t="s">
        <v>20</v>
      </c>
      <c r="D19" s="34">
        <v>10</v>
      </c>
      <c r="E19" s="34">
        <v>12174</v>
      </c>
      <c r="F19" s="34">
        <v>10</v>
      </c>
      <c r="G19" s="34">
        <v>3802</v>
      </c>
      <c r="H19" s="47">
        <v>9</v>
      </c>
      <c r="I19" s="47">
        <v>3423</v>
      </c>
      <c r="J19" s="35"/>
      <c r="K19" s="45"/>
      <c r="L19" s="43"/>
      <c r="M19" s="43"/>
    </row>
    <row r="20" spans="1:13" s="30" customFormat="1" ht="18.75" customHeight="1" thickBot="1">
      <c r="A20" s="37"/>
      <c r="B20" s="38"/>
      <c r="C20" s="39" t="s">
        <v>24</v>
      </c>
      <c r="D20" s="40">
        <f aca="true" t="shared" si="3" ref="D20:I20">SUM(D17:D19)</f>
        <v>10</v>
      </c>
      <c r="E20" s="40">
        <f t="shared" si="3"/>
        <v>12174</v>
      </c>
      <c r="F20" s="40">
        <f t="shared" si="3"/>
        <v>10</v>
      </c>
      <c r="G20" s="40">
        <f t="shared" si="3"/>
        <v>3802</v>
      </c>
      <c r="H20" s="48">
        <f t="shared" si="3"/>
        <v>9</v>
      </c>
      <c r="I20" s="48">
        <f t="shared" si="3"/>
        <v>3423</v>
      </c>
      <c r="J20" s="41"/>
      <c r="K20" s="46"/>
      <c r="L20" s="43">
        <f>H20/D20</f>
        <v>0.9</v>
      </c>
      <c r="M20" s="43">
        <f>I20/E20</f>
        <v>0.2811729916214884</v>
      </c>
    </row>
    <row r="21" spans="1:13" s="51" customFormat="1" ht="18.75" customHeight="1">
      <c r="A21" s="24">
        <v>5</v>
      </c>
      <c r="B21" s="49" t="s">
        <v>29</v>
      </c>
      <c r="C21" s="26" t="s">
        <v>17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28" t="s">
        <v>30</v>
      </c>
      <c r="K21" s="50"/>
      <c r="L21" s="43"/>
      <c r="M21" s="43"/>
    </row>
    <row r="22" spans="1:13" s="51" customFormat="1" ht="18.75" customHeight="1">
      <c r="A22" s="31"/>
      <c r="B22" s="52"/>
      <c r="C22" s="33" t="s">
        <v>19</v>
      </c>
      <c r="D22" s="34">
        <v>1</v>
      </c>
      <c r="E22" s="34">
        <v>14544</v>
      </c>
      <c r="F22" s="34">
        <v>0</v>
      </c>
      <c r="G22" s="34">
        <v>0</v>
      </c>
      <c r="H22" s="34">
        <v>0</v>
      </c>
      <c r="I22" s="34">
        <v>0</v>
      </c>
      <c r="J22" s="35"/>
      <c r="K22" s="53"/>
      <c r="L22" s="43"/>
      <c r="M22" s="43"/>
    </row>
    <row r="23" spans="1:13" s="51" customFormat="1" ht="18.75" customHeight="1">
      <c r="A23" s="31"/>
      <c r="B23" s="52"/>
      <c r="C23" s="33" t="s">
        <v>20</v>
      </c>
      <c r="D23" s="34">
        <v>91</v>
      </c>
      <c r="E23" s="34">
        <v>123784</v>
      </c>
      <c r="F23" s="34">
        <v>89</v>
      </c>
      <c r="G23" s="34">
        <v>99699</v>
      </c>
      <c r="H23" s="34">
        <v>89</v>
      </c>
      <c r="I23" s="34">
        <v>99699</v>
      </c>
      <c r="J23" s="35"/>
      <c r="K23" s="53"/>
      <c r="L23" s="43"/>
      <c r="M23" s="43"/>
    </row>
    <row r="24" spans="1:13" s="51" customFormat="1" ht="18.75" customHeight="1" thickBot="1">
      <c r="A24" s="37"/>
      <c r="B24" s="54"/>
      <c r="C24" s="39" t="s">
        <v>24</v>
      </c>
      <c r="D24" s="40">
        <f aca="true" t="shared" si="4" ref="D24:I24">SUM(D21:D23)</f>
        <v>92</v>
      </c>
      <c r="E24" s="40">
        <f t="shared" si="4"/>
        <v>138328</v>
      </c>
      <c r="F24" s="40">
        <f t="shared" si="4"/>
        <v>89</v>
      </c>
      <c r="G24" s="40">
        <f t="shared" si="4"/>
        <v>99699</v>
      </c>
      <c r="H24" s="40">
        <f t="shared" si="4"/>
        <v>89</v>
      </c>
      <c r="I24" s="40">
        <f t="shared" si="4"/>
        <v>99699</v>
      </c>
      <c r="J24" s="41"/>
      <c r="K24" s="55"/>
      <c r="L24" s="43">
        <f>H24/D24</f>
        <v>0.967391304347826</v>
      </c>
      <c r="M24" s="43">
        <f>I24/E24</f>
        <v>0.720743450349893</v>
      </c>
    </row>
    <row r="25" spans="1:13" s="30" customFormat="1" ht="18.75" customHeight="1">
      <c r="A25" s="24">
        <v>6</v>
      </c>
      <c r="B25" s="25" t="s">
        <v>31</v>
      </c>
      <c r="C25" s="26" t="s">
        <v>17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8" t="s">
        <v>32</v>
      </c>
      <c r="K25" s="29"/>
      <c r="L25" s="43"/>
      <c r="M25" s="43"/>
    </row>
    <row r="26" spans="1:13" s="30" customFormat="1" ht="18.75" customHeight="1">
      <c r="A26" s="31"/>
      <c r="B26" s="32"/>
      <c r="C26" s="33" t="s">
        <v>19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5"/>
      <c r="K26" s="36"/>
      <c r="L26" s="43"/>
      <c r="M26" s="43"/>
    </row>
    <row r="27" spans="1:13" s="30" customFormat="1" ht="18.75" customHeight="1">
      <c r="A27" s="31"/>
      <c r="B27" s="32"/>
      <c r="C27" s="33" t="s">
        <v>20</v>
      </c>
      <c r="D27" s="34">
        <v>58</v>
      </c>
      <c r="E27" s="34">
        <v>83618</v>
      </c>
      <c r="F27" s="34">
        <v>47</v>
      </c>
      <c r="G27" s="34">
        <v>41998</v>
      </c>
      <c r="H27" s="34">
        <v>47</v>
      </c>
      <c r="I27" s="34">
        <v>41998</v>
      </c>
      <c r="J27" s="35"/>
      <c r="K27" s="36"/>
      <c r="L27" s="43"/>
      <c r="M27" s="43"/>
    </row>
    <row r="28" spans="1:13" s="30" customFormat="1" ht="18.75" customHeight="1" thickBot="1">
      <c r="A28" s="37"/>
      <c r="B28" s="56"/>
      <c r="C28" s="39" t="s">
        <v>21</v>
      </c>
      <c r="D28" s="40">
        <f aca="true" t="shared" si="5" ref="D28:I28">SUM(D25:D27)</f>
        <v>58</v>
      </c>
      <c r="E28" s="40">
        <f t="shared" si="5"/>
        <v>83618</v>
      </c>
      <c r="F28" s="40">
        <f t="shared" si="5"/>
        <v>47</v>
      </c>
      <c r="G28" s="40">
        <f t="shared" si="5"/>
        <v>41998</v>
      </c>
      <c r="H28" s="40">
        <f t="shared" si="5"/>
        <v>47</v>
      </c>
      <c r="I28" s="40">
        <f t="shared" si="5"/>
        <v>41998</v>
      </c>
      <c r="J28" s="41"/>
      <c r="K28" s="42"/>
      <c r="L28" s="43">
        <f>H28/D28</f>
        <v>0.8103448275862069</v>
      </c>
      <c r="M28" s="43">
        <f>I28/E28</f>
        <v>0.5022602788873209</v>
      </c>
    </row>
    <row r="29" spans="1:13" s="30" customFormat="1" ht="18.75" customHeight="1">
      <c r="A29" s="24">
        <v>7</v>
      </c>
      <c r="B29" s="49" t="s">
        <v>33</v>
      </c>
      <c r="C29" s="26" t="s">
        <v>17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28" t="s">
        <v>23</v>
      </c>
      <c r="K29" s="44"/>
      <c r="L29" s="43"/>
      <c r="M29" s="43"/>
    </row>
    <row r="30" spans="1:13" s="30" customFormat="1" ht="18.75" customHeight="1">
      <c r="A30" s="31"/>
      <c r="B30" s="52"/>
      <c r="C30" s="33" t="s">
        <v>19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5"/>
      <c r="K30" s="45"/>
      <c r="L30" s="43"/>
      <c r="M30" s="43"/>
    </row>
    <row r="31" spans="1:13" s="30" customFormat="1" ht="18.75" customHeight="1">
      <c r="A31" s="31"/>
      <c r="B31" s="52"/>
      <c r="C31" s="33" t="s">
        <v>20</v>
      </c>
      <c r="D31" s="34">
        <v>5</v>
      </c>
      <c r="E31" s="34">
        <v>9579</v>
      </c>
      <c r="F31" s="34">
        <v>4</v>
      </c>
      <c r="G31" s="34">
        <v>6850</v>
      </c>
      <c r="H31" s="34">
        <v>4</v>
      </c>
      <c r="I31" s="34">
        <v>6850</v>
      </c>
      <c r="J31" s="35"/>
      <c r="K31" s="45"/>
      <c r="L31" s="43"/>
      <c r="M31" s="43"/>
    </row>
    <row r="32" spans="1:13" s="30" customFormat="1" ht="18.75" customHeight="1" thickBot="1">
      <c r="A32" s="37"/>
      <c r="B32" s="54"/>
      <c r="C32" s="39" t="s">
        <v>24</v>
      </c>
      <c r="D32" s="40">
        <f aca="true" t="shared" si="6" ref="D32:I32">SUM(D29:D31)</f>
        <v>5</v>
      </c>
      <c r="E32" s="40">
        <f t="shared" si="6"/>
        <v>9579</v>
      </c>
      <c r="F32" s="40">
        <f t="shared" si="6"/>
        <v>4</v>
      </c>
      <c r="G32" s="40">
        <f t="shared" si="6"/>
        <v>6850</v>
      </c>
      <c r="H32" s="40">
        <f t="shared" si="6"/>
        <v>4</v>
      </c>
      <c r="I32" s="40">
        <f t="shared" si="6"/>
        <v>6850</v>
      </c>
      <c r="J32" s="41"/>
      <c r="K32" s="46"/>
      <c r="L32" s="43">
        <f>H32/D32</f>
        <v>0.8</v>
      </c>
      <c r="M32" s="43">
        <f>I32/E32</f>
        <v>0.7151059609562584</v>
      </c>
    </row>
    <row r="33" spans="1:13" ht="16.5">
      <c r="A33" s="57" t="s">
        <v>34</v>
      </c>
      <c r="B33" s="58"/>
      <c r="C33" s="26" t="s">
        <v>17</v>
      </c>
      <c r="D33" s="34">
        <f aca="true" t="shared" si="7" ref="D33:I35">D5+D9+D13+D17+D21+D25+D29</f>
        <v>0</v>
      </c>
      <c r="E33" s="34">
        <f t="shared" si="7"/>
        <v>0</v>
      </c>
      <c r="F33" s="34">
        <f t="shared" si="7"/>
        <v>0</v>
      </c>
      <c r="G33" s="34">
        <f t="shared" si="7"/>
        <v>0</v>
      </c>
      <c r="H33" s="34">
        <f t="shared" si="7"/>
        <v>0</v>
      </c>
      <c r="I33" s="34">
        <f t="shared" si="7"/>
        <v>0</v>
      </c>
      <c r="J33" s="28" t="s">
        <v>35</v>
      </c>
      <c r="K33" s="59">
        <f>I36/E36</f>
        <v>0.5897044999386929</v>
      </c>
      <c r="L33" s="43"/>
      <c r="M33" s="43"/>
    </row>
    <row r="34" spans="1:13" ht="16.5">
      <c r="A34" s="61"/>
      <c r="B34" s="62"/>
      <c r="C34" s="33" t="s">
        <v>19</v>
      </c>
      <c r="D34" s="34">
        <f t="shared" si="7"/>
        <v>5</v>
      </c>
      <c r="E34" s="34">
        <f t="shared" si="7"/>
        <v>76680</v>
      </c>
      <c r="F34" s="34">
        <f t="shared" si="7"/>
        <v>3</v>
      </c>
      <c r="G34" s="34">
        <f t="shared" si="7"/>
        <v>41705</v>
      </c>
      <c r="H34" s="34">
        <f t="shared" si="7"/>
        <v>3</v>
      </c>
      <c r="I34" s="34">
        <f t="shared" si="7"/>
        <v>41705</v>
      </c>
      <c r="J34" s="35"/>
      <c r="K34" s="63"/>
      <c r="L34" s="43"/>
      <c r="M34" s="43"/>
    </row>
    <row r="35" spans="1:13" ht="16.5">
      <c r="A35" s="61"/>
      <c r="B35" s="62"/>
      <c r="C35" s="33" t="s">
        <v>36</v>
      </c>
      <c r="D35" s="34">
        <f t="shared" si="7"/>
        <v>230</v>
      </c>
      <c r="E35" s="34">
        <f t="shared" si="7"/>
        <v>412660</v>
      </c>
      <c r="F35" s="34">
        <f t="shared" si="7"/>
        <v>210</v>
      </c>
      <c r="G35" s="34">
        <f t="shared" si="7"/>
        <v>246462</v>
      </c>
      <c r="H35" s="34">
        <f t="shared" si="7"/>
        <v>209</v>
      </c>
      <c r="I35" s="34">
        <f t="shared" si="7"/>
        <v>246861</v>
      </c>
      <c r="J35" s="35"/>
      <c r="K35" s="63"/>
      <c r="L35" s="43"/>
      <c r="M35" s="43"/>
    </row>
    <row r="36" spans="1:13" ht="17.25" thickBot="1">
      <c r="A36" s="64"/>
      <c r="B36" s="65"/>
      <c r="C36" s="39" t="s">
        <v>37</v>
      </c>
      <c r="D36" s="40">
        <f aca="true" t="shared" si="8" ref="D36:I36">SUM(D33:D35)</f>
        <v>235</v>
      </c>
      <c r="E36" s="40">
        <f t="shared" si="8"/>
        <v>489340</v>
      </c>
      <c r="F36" s="40">
        <f t="shared" si="8"/>
        <v>213</v>
      </c>
      <c r="G36" s="40">
        <f t="shared" si="8"/>
        <v>288167</v>
      </c>
      <c r="H36" s="40">
        <f t="shared" si="8"/>
        <v>212</v>
      </c>
      <c r="I36" s="40">
        <f t="shared" si="8"/>
        <v>288566</v>
      </c>
      <c r="J36" s="41"/>
      <c r="K36" s="66"/>
      <c r="L36" s="43">
        <f>H36/D36</f>
        <v>0.902127659574468</v>
      </c>
      <c r="M36" s="43">
        <f>I36/E36</f>
        <v>0.5897044999386929</v>
      </c>
    </row>
    <row r="37" spans="9:10" ht="15.75">
      <c r="I37" s="69">
        <f>I32+I28+I24+I20+I16+I12+I8</f>
        <v>288566</v>
      </c>
      <c r="J37" s="70"/>
    </row>
    <row r="38" spans="3:10" ht="15.75">
      <c r="C38" s="71"/>
      <c r="J38" s="70"/>
    </row>
    <row r="39" spans="1:9" ht="16.5">
      <c r="A39" s="72"/>
      <c r="I39" s="73"/>
    </row>
    <row r="40" ht="15.75">
      <c r="C40" s="10"/>
    </row>
    <row r="41" ht="15.75">
      <c r="C41" s="10"/>
    </row>
  </sheetData>
  <mergeCells count="46">
    <mergeCell ref="A9:A12"/>
    <mergeCell ref="B9:B12"/>
    <mergeCell ref="J9:J12"/>
    <mergeCell ref="K9:K12"/>
    <mergeCell ref="A5:A8"/>
    <mergeCell ref="B5:B8"/>
    <mergeCell ref="J5:J8"/>
    <mergeCell ref="K5:K8"/>
    <mergeCell ref="A21:A24"/>
    <mergeCell ref="B21:B24"/>
    <mergeCell ref="J21:J24"/>
    <mergeCell ref="K21:K24"/>
    <mergeCell ref="B13:B16"/>
    <mergeCell ref="J13:J16"/>
    <mergeCell ref="K13:K16"/>
    <mergeCell ref="A17:A20"/>
    <mergeCell ref="B17:B20"/>
    <mergeCell ref="J17:J20"/>
    <mergeCell ref="K17:K20"/>
    <mergeCell ref="A33:B36"/>
    <mergeCell ref="A2:A4"/>
    <mergeCell ref="D2:E2"/>
    <mergeCell ref="B2:B4"/>
    <mergeCell ref="C2:C4"/>
    <mergeCell ref="D3:D4"/>
    <mergeCell ref="E3:E4"/>
    <mergeCell ref="A25:A28"/>
    <mergeCell ref="B25:B28"/>
    <mergeCell ref="A13:A16"/>
    <mergeCell ref="J2:J4"/>
    <mergeCell ref="I3:I4"/>
    <mergeCell ref="F2:G2"/>
    <mergeCell ref="F3:F4"/>
    <mergeCell ref="G3:G4"/>
    <mergeCell ref="H2:I2"/>
    <mergeCell ref="H3:H4"/>
    <mergeCell ref="J33:J36"/>
    <mergeCell ref="K33:K36"/>
    <mergeCell ref="A1:J1"/>
    <mergeCell ref="K2:K4"/>
    <mergeCell ref="K25:K28"/>
    <mergeCell ref="K29:K32"/>
    <mergeCell ref="J25:J28"/>
    <mergeCell ref="A29:A32"/>
    <mergeCell ref="B29:B32"/>
    <mergeCell ref="J29:J32"/>
  </mergeCell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90" r:id="rId1"/>
  <headerFooter alignWithMargins="0">
    <oddFooter>&amp;C&amp;"細明體,標準"第&amp;"Times New Roman,標準"&amp;P&amp;"細明體,標準"頁&amp;"Times New Roman,標準" / &amp;"細明體,標準"共&amp;"Times New Roman,標準"&amp;N &amp;"新細明體,標準"頁</oddFoot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蕭雅文</dc:creator>
  <cp:keywords/>
  <dc:description/>
  <cp:lastModifiedBy>蕭雅文</cp:lastModifiedBy>
  <dcterms:created xsi:type="dcterms:W3CDTF">2008-10-03T02:06:05Z</dcterms:created>
  <dcterms:modified xsi:type="dcterms:W3CDTF">2008-10-03T02:07:34Z</dcterms:modified>
  <cp:category/>
  <cp:version/>
  <cp:contentType/>
  <cp:contentStatus/>
</cp:coreProperties>
</file>