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30" yWindow="65521" windowWidth="7680" windowHeight="8460" tabRatio="825" activeTab="0"/>
  </bookViews>
  <sheets>
    <sheet name="苗栗縣" sheetId="1" r:id="rId1"/>
  </sheets>
  <definedNames>
    <definedName name="_xlnm.Print_Area" localSheetId="0">'苗栗縣'!$A$1:$K$24</definedName>
    <definedName name="_xlnm.Print_Titles" localSheetId="0">'苗栗縣'!$1:$4</definedName>
  </definedNames>
  <calcPr fullCalcOnLoad="1"/>
</workbook>
</file>

<file path=xl/sharedStrings.xml><?xml version="1.0" encoding="utf-8"?>
<sst xmlns="http://schemas.openxmlformats.org/spreadsheetml/2006/main" count="48" uniqueCount="35">
  <si>
    <r>
      <t>5000</t>
    </r>
    <r>
      <rPr>
        <sz val="12"/>
        <rFont val="標楷體"/>
        <family val="4"/>
      </rPr>
      <t>萬以上</t>
    </r>
  </si>
  <si>
    <r>
      <t>1000</t>
    </r>
    <r>
      <rPr>
        <sz val="12"/>
        <rFont val="標楷體"/>
        <family val="4"/>
      </rPr>
      <t>～</t>
    </r>
    <r>
      <rPr>
        <sz val="12"/>
        <rFont val="Times New Roman"/>
        <family val="1"/>
      </rPr>
      <t>5000</t>
    </r>
    <r>
      <rPr>
        <sz val="12"/>
        <rFont val="標楷體"/>
        <family val="4"/>
      </rPr>
      <t>萬</t>
    </r>
  </si>
  <si>
    <r>
      <t>1000</t>
    </r>
    <r>
      <rPr>
        <sz val="12"/>
        <rFont val="標楷體"/>
        <family val="4"/>
      </rPr>
      <t>萬以下</t>
    </r>
  </si>
  <si>
    <r>
      <t>總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</rPr>
      <t>計</t>
    </r>
  </si>
  <si>
    <r>
      <t>小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</rPr>
      <t>計</t>
    </r>
  </si>
  <si>
    <t>建議經費</t>
  </si>
  <si>
    <t>小  計</t>
  </si>
  <si>
    <r>
      <t>合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</rPr>
      <t>計</t>
    </r>
  </si>
  <si>
    <r>
      <t>水土保持工程</t>
    </r>
    <r>
      <rPr>
        <sz val="12"/>
        <rFont val="Times New Roman"/>
        <family val="1"/>
      </rPr>
      <t xml:space="preserve">(G1)
</t>
    </r>
    <r>
      <rPr>
        <sz val="12"/>
        <rFont val="標楷體"/>
        <family val="4"/>
      </rPr>
      <t>農委會</t>
    </r>
  </si>
  <si>
    <r>
      <t>道路橋樑工程
編號道路</t>
    </r>
    <r>
      <rPr>
        <sz val="12"/>
        <rFont val="Times New Roman"/>
        <family val="1"/>
      </rPr>
      <t xml:space="preserve">(C1)
</t>
    </r>
    <r>
      <rPr>
        <sz val="12"/>
        <rFont val="標楷體"/>
        <family val="4"/>
      </rPr>
      <t>交通部</t>
    </r>
  </si>
  <si>
    <r>
      <t>水利工程</t>
    </r>
    <r>
      <rPr>
        <sz val="12"/>
        <rFont val="Times New Roman"/>
        <family val="1"/>
      </rPr>
      <t xml:space="preserve">(A1)
</t>
    </r>
    <r>
      <rPr>
        <sz val="12"/>
        <rFont val="標楷體"/>
        <family val="4"/>
      </rPr>
      <t>經濟部</t>
    </r>
  </si>
  <si>
    <r>
      <t>單位：千元</t>
    </r>
    <r>
      <rPr>
        <b/>
        <sz val="12"/>
        <rFont val="Times New Roman"/>
        <family val="1"/>
      </rPr>
      <t xml:space="preserve"> </t>
    </r>
  </si>
  <si>
    <t>項目</t>
  </si>
  <si>
    <r>
      <t>工程類別</t>
    </r>
    <r>
      <rPr>
        <b/>
        <sz val="12"/>
        <rFont val="Times New Roman"/>
        <family val="1"/>
      </rPr>
      <t>(</t>
    </r>
    <r>
      <rPr>
        <b/>
        <sz val="12"/>
        <rFont val="標楷體"/>
        <family val="4"/>
      </rPr>
      <t>代碼</t>
    </r>
    <r>
      <rPr>
        <b/>
        <sz val="12"/>
        <rFont val="Times New Roman"/>
        <family val="1"/>
      </rPr>
      <t xml:space="preserve">)
</t>
    </r>
    <r>
      <rPr>
        <b/>
        <sz val="12"/>
        <rFont val="標楷體"/>
        <family val="4"/>
      </rPr>
      <t>審議主管機關</t>
    </r>
  </si>
  <si>
    <t>提報案件金額</t>
  </si>
  <si>
    <t>縣政府</t>
  </si>
  <si>
    <t>中央主管機關</t>
  </si>
  <si>
    <t>審議小組</t>
  </si>
  <si>
    <t>提報
件數</t>
  </si>
  <si>
    <t>複查經費</t>
  </si>
  <si>
    <t>同意
件數</t>
  </si>
  <si>
    <t>核定
件數</t>
  </si>
  <si>
    <t>審查經費</t>
  </si>
  <si>
    <r>
      <t>1000</t>
    </r>
    <r>
      <rPr>
        <sz val="12"/>
        <rFont val="標楷體"/>
        <family val="4"/>
      </rPr>
      <t>萬以下</t>
    </r>
  </si>
  <si>
    <r>
      <t>原住民部落工程</t>
    </r>
    <r>
      <rPr>
        <sz val="12"/>
        <rFont val="Times New Roman"/>
        <family val="1"/>
      </rPr>
      <t xml:space="preserve">(N1)
</t>
    </r>
    <r>
      <rPr>
        <sz val="12"/>
        <rFont val="標楷體"/>
        <family val="4"/>
      </rPr>
      <t>原民會</t>
    </r>
  </si>
  <si>
    <r>
      <t>96</t>
    </r>
    <r>
      <rPr>
        <b/>
        <sz val="16"/>
        <rFont val="標楷體"/>
        <family val="4"/>
      </rPr>
      <t>年梧提及聖帕颱風災後復建工程經費</t>
    </r>
    <r>
      <rPr>
        <b/>
        <u val="single"/>
        <sz val="16"/>
        <rFont val="標楷體"/>
        <family val="4"/>
      </rPr>
      <t>苗栗縣</t>
    </r>
    <r>
      <rPr>
        <b/>
        <sz val="16"/>
        <rFont val="標楷體"/>
        <family val="4"/>
      </rPr>
      <t>統計表</t>
    </r>
    <r>
      <rPr>
        <b/>
        <sz val="16"/>
        <rFont val="Times New Roman"/>
        <family val="1"/>
      </rPr>
      <t xml:space="preserve">                                                     </t>
    </r>
  </si>
  <si>
    <t>1000萬以下：1件</t>
  </si>
  <si>
    <t>1000萬以下：9件</t>
  </si>
  <si>
    <t>1000萬以下：2件</t>
  </si>
  <si>
    <t>1000萬以下：3件</t>
  </si>
  <si>
    <t>1000萬以下：15件</t>
  </si>
  <si>
    <t xml:space="preserve">備註
</t>
  </si>
  <si>
    <t>核定結果統計</t>
  </si>
  <si>
    <t>原提報5件，併入柯羅莎颱風審議作業者，計1件，提報經費10萬元。</t>
  </si>
  <si>
    <t>扣除併入柯羅莎颱風審議作業案件之核列比例為95.97％</t>
  </si>
</sst>
</file>

<file path=xl/styles.xml><?xml version="1.0" encoding="utf-8"?>
<styleSheet xmlns="http://schemas.openxmlformats.org/spreadsheetml/2006/main">
  <numFmts count="6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0_);[Red]\(0\)"/>
    <numFmt numFmtId="178" formatCode="#,##0_ "/>
    <numFmt numFmtId="179" formatCode="_-* #,##0.0_-;\-* #,##0.0_-;_-* &quot;-&quot;??_-;_-@_-"/>
    <numFmt numFmtId="180" formatCode="_-* #,##0_-;\-* #,##0_-;_-* &quot;-&quot;??_-;_-@_-"/>
    <numFmt numFmtId="181" formatCode="_-* #,##0.000_-;\-* #,##0.000_-;_-* &quot;-&quot;??_-;_-@_-"/>
    <numFmt numFmtId="182" formatCode="_-* #,##0.0000_-;\-* #,##0.0000_-;_-* &quot;-&quot;??_-;_-@_-"/>
    <numFmt numFmtId="183" formatCode="_-* #,##0.00000_-;\-* #,##0.00000_-;_-* &quot;-&quot;??_-;_-@_-"/>
    <numFmt numFmtId="184" formatCode="#,##0____"/>
    <numFmt numFmtId="185" formatCode="#,##0______"/>
    <numFmt numFmtId="186" formatCode="\(#,##0\)______"/>
    <numFmt numFmtId="187" formatCode="\(#,##0____\)"/>
    <numFmt numFmtId="188" formatCode="\(#,##0\)"/>
    <numFmt numFmtId="189" formatCode="\(#,##0\)__"/>
    <numFmt numFmtId="190" formatCode="\(#,##0\)____"/>
    <numFmt numFmtId="191" formatCode="\(#,##0\ \)______"/>
    <numFmt numFmtId="192" formatCode="\(#,##0\ \)____"/>
    <numFmt numFmtId="193" formatCode="\(\ #,##0\ \)____"/>
    <numFmt numFmtId="194" formatCode="\(\ \ #,##0\ \)____"/>
    <numFmt numFmtId="195" formatCode="#,##0_);\(#,##0\)"/>
    <numFmt numFmtId="196" formatCode="0.0%"/>
    <numFmt numFmtId="197" formatCode="\&lt;0.00%\&gt;"/>
    <numFmt numFmtId="198" formatCode="0%____"/>
    <numFmt numFmtId="199" formatCode="0.00%____"/>
    <numFmt numFmtId="200" formatCode="0.00%______"/>
    <numFmt numFmtId="201" formatCode="0.00%________"/>
    <numFmt numFmtId="202" formatCode="0%________"/>
    <numFmt numFmtId="203" formatCode="\&lt;#,##0______\&gt;"/>
    <numFmt numFmtId="204" formatCode="\&lt;#,##0____\&gt;"/>
    <numFmt numFmtId="205" formatCode="\&lt;\ \ #,##0__\&gt;"/>
    <numFmt numFmtId="206" formatCode="\&lt;#,##0__\&gt;"/>
    <numFmt numFmtId="207" formatCode="\&lt;#,##0__\ \&gt;"/>
    <numFmt numFmtId="208" formatCode="\&lt;#,##0__\&gt;__"/>
    <numFmt numFmtId="209" formatCode="\&lt;#,##0_&gt;__"/>
    <numFmt numFmtId="210" formatCode="\&lt;\ #,##0__\&gt;__"/>
    <numFmt numFmtId="211" formatCode="\&lt;\ \ #,##0__\&gt;__"/>
    <numFmt numFmtId="212" formatCode="\&lt;\ #,##0_ \ \&gt;__"/>
    <numFmt numFmtId="213" formatCode="\&lt;#,##0\ \&gt;____"/>
    <numFmt numFmtId="214" formatCode="\&lt;\ \ #,##0\ \&gt;____"/>
    <numFmt numFmtId="215" formatCode="\&lt;\ #,##0\ \&gt;____"/>
    <numFmt numFmtId="216" formatCode="\&lt;\ #,##0\ \&gt;__"/>
    <numFmt numFmtId="217" formatCode="\&lt;\ #,##0\&gt;__"/>
    <numFmt numFmtId="218" formatCode="\&lt;#,##0\&gt;__"/>
    <numFmt numFmtId="219" formatCode="\&lt;#,##0\&gt;____"/>
    <numFmt numFmtId="220" formatCode="\&lt;#,##0\ \&gt;__"/>
    <numFmt numFmtId="221" formatCode="\&lt;\ \ #,##0\ \&gt;__"/>
    <numFmt numFmtId="222" formatCode="0.0000"/>
    <numFmt numFmtId="223" formatCode="0.00000"/>
    <numFmt numFmtId="224" formatCode="m&quot;月&quot;d&quot;日&quot;"/>
    <numFmt numFmtId="225" formatCode="0.0_);[Red]\(0.0\)"/>
    <numFmt numFmtId="226" formatCode="#,##0.0_);[Red]\(#,##0.0\)"/>
    <numFmt numFmtId="227" formatCode="000"/>
    <numFmt numFmtId="228" formatCode="#,##0.00_);[Red]\(#,##0.00\)"/>
    <numFmt numFmtId="229" formatCode="0.00_);[Red]\(0.00\)"/>
    <numFmt numFmtId="230" formatCode="#,##0.00_ "/>
  </numFmts>
  <fonts count="17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標楷體"/>
      <family val="4"/>
    </font>
    <font>
      <b/>
      <sz val="16"/>
      <name val="標楷體"/>
      <family val="4"/>
    </font>
    <font>
      <b/>
      <u val="single"/>
      <sz val="16"/>
      <name val="標楷體"/>
      <family val="4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sz val="9"/>
      <name val="細明體"/>
      <family val="3"/>
    </font>
    <font>
      <sz val="12"/>
      <name val="細明體"/>
      <family val="3"/>
    </font>
    <font>
      <sz val="10"/>
      <color indexed="8"/>
      <name val="標楷體"/>
      <family val="4"/>
    </font>
    <font>
      <sz val="10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/>
    </xf>
    <xf numFmtId="0" fontId="12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180" fontId="3" fillId="0" borderId="0" xfId="15" applyNumberFormat="1" applyFont="1" applyFill="1" applyAlignment="1">
      <alignment horizontal="right"/>
    </xf>
    <xf numFmtId="180" fontId="3" fillId="0" borderId="0" xfId="15" applyNumberFormat="1" applyFont="1" applyFill="1" applyAlignment="1">
      <alignment/>
    </xf>
    <xf numFmtId="180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/>
    </xf>
    <xf numFmtId="0" fontId="14" fillId="0" borderId="0" xfId="0" applyFont="1" applyFill="1" applyAlignment="1">
      <alignment/>
    </xf>
    <xf numFmtId="182" fontId="3" fillId="0" borderId="0" xfId="0" applyNumberFormat="1" applyFont="1" applyFill="1" applyAlignment="1">
      <alignment/>
    </xf>
    <xf numFmtId="0" fontId="13" fillId="0" borderId="0" xfId="0" applyFont="1" applyFill="1" applyBorder="1" applyAlignment="1">
      <alignment horizontal="center" vertical="center" wrapText="1"/>
    </xf>
    <xf numFmtId="10" fontId="3" fillId="0" borderId="0" xfId="18" applyNumberFormat="1" applyFont="1" applyFill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85" fontId="3" fillId="0" borderId="4" xfId="15" applyNumberFormat="1" applyFont="1" applyFill="1" applyBorder="1" applyAlignment="1">
      <alignment vertical="center"/>
    </xf>
    <xf numFmtId="185" fontId="10" fillId="0" borderId="2" xfId="15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49" fontId="15" fillId="0" borderId="5" xfId="18" applyNumberFormat="1" applyFont="1" applyFill="1" applyBorder="1" applyAlignment="1">
      <alignment horizontal="center" vertical="center" wrapText="1"/>
    </xf>
    <xf numFmtId="10" fontId="9" fillId="0" borderId="6" xfId="18" applyNumberFormat="1" applyFont="1" applyFill="1" applyBorder="1" applyAlignment="1">
      <alignment wrapText="1"/>
    </xf>
    <xf numFmtId="49" fontId="15" fillId="0" borderId="7" xfId="18" applyNumberFormat="1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right" vertical="center"/>
    </xf>
    <xf numFmtId="0" fontId="16" fillId="0" borderId="9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 wrapText="1"/>
    </xf>
    <xf numFmtId="0" fontId="15" fillId="2" borderId="12" xfId="0" applyFont="1" applyFill="1" applyBorder="1" applyAlignment="1">
      <alignment vertical="center" wrapText="1"/>
    </xf>
    <xf numFmtId="0" fontId="15" fillId="2" borderId="10" xfId="0" applyFont="1" applyFill="1" applyBorder="1" applyAlignment="1">
      <alignment vertical="center" wrapText="1"/>
    </xf>
    <xf numFmtId="0" fontId="15" fillId="2" borderId="11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11" fillId="0" borderId="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distributed" vertical="center" wrapText="1"/>
    </xf>
    <xf numFmtId="0" fontId="3" fillId="0" borderId="17" xfId="0" applyFont="1" applyFill="1" applyBorder="1" applyAlignment="1">
      <alignment horizontal="distributed" vertical="center" wrapText="1"/>
    </xf>
    <xf numFmtId="0" fontId="3" fillId="0" borderId="18" xfId="0" applyFont="1" applyFill="1" applyBorder="1" applyAlignment="1">
      <alignment horizontal="distributed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49" fontId="15" fillId="0" borderId="22" xfId="15" applyNumberFormat="1" applyFont="1" applyFill="1" applyBorder="1" applyAlignment="1">
      <alignment horizontal="center" vertical="center" wrapText="1"/>
    </xf>
    <xf numFmtId="49" fontId="15" fillId="0" borderId="23" xfId="15" applyNumberFormat="1" applyFont="1" applyFill="1" applyBorder="1" applyAlignment="1">
      <alignment horizontal="center" vertical="center" wrapText="1"/>
    </xf>
    <xf numFmtId="49" fontId="15" fillId="0" borderId="24" xfId="15" applyNumberFormat="1" applyFont="1" applyFill="1" applyBorder="1" applyAlignment="1">
      <alignment horizontal="center" vertical="center" wrapText="1"/>
    </xf>
    <xf numFmtId="49" fontId="15" fillId="0" borderId="25" xfId="15" applyNumberFormat="1" applyFont="1" applyFill="1" applyBorder="1" applyAlignment="1">
      <alignment horizontal="center" vertical="center" wrapText="1"/>
    </xf>
    <xf numFmtId="49" fontId="15" fillId="0" borderId="26" xfId="15" applyNumberFormat="1" applyFont="1" applyFill="1" applyBorder="1" applyAlignment="1">
      <alignment horizontal="center" vertical="center" wrapText="1"/>
    </xf>
    <xf numFmtId="49" fontId="15" fillId="0" borderId="27" xfId="15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distributed" vertical="center" wrapText="1"/>
    </xf>
    <xf numFmtId="0" fontId="3" fillId="0" borderId="29" xfId="0" applyFont="1" applyFill="1" applyBorder="1" applyAlignment="1">
      <alignment horizontal="distributed" vertical="center" wrapText="1"/>
    </xf>
    <xf numFmtId="0" fontId="3" fillId="0" borderId="30" xfId="0" applyFont="1" applyFill="1" applyBorder="1" applyAlignment="1">
      <alignment horizontal="distributed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176" fontId="6" fillId="0" borderId="20" xfId="0" applyNumberFormat="1" applyFont="1" applyFill="1" applyBorder="1" applyAlignment="1">
      <alignment horizontal="center" vertical="center" wrapText="1"/>
    </xf>
    <xf numFmtId="176" fontId="10" fillId="0" borderId="21" xfId="0" applyNumberFormat="1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80" fontId="6" fillId="0" borderId="20" xfId="15" applyNumberFormat="1" applyFont="1" applyFill="1" applyBorder="1" applyAlignment="1">
      <alignment horizontal="center" vertical="center" wrapText="1"/>
    </xf>
    <xf numFmtId="180" fontId="10" fillId="0" borderId="21" xfId="15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180" fontId="6" fillId="0" borderId="19" xfId="15" applyNumberFormat="1" applyFont="1" applyFill="1" applyBorder="1" applyAlignment="1">
      <alignment horizontal="center" vertical="center" wrapText="1"/>
    </xf>
    <xf numFmtId="180" fontId="10" fillId="0" borderId="19" xfId="15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180" fontId="6" fillId="0" borderId="20" xfId="0" applyNumberFormat="1" applyFont="1" applyFill="1" applyBorder="1" applyAlignment="1">
      <alignment horizontal="center" vertical="center" wrapText="1"/>
    </xf>
    <xf numFmtId="180" fontId="10" fillId="0" borderId="21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zoomScale="75" zoomScaleNormal="75" zoomScaleSheetLayoutView="75" workbookViewId="0" topLeftCell="A9">
      <selection activeCell="K21" sqref="K21:K24"/>
    </sheetView>
  </sheetViews>
  <sheetFormatPr defaultColWidth="9.00390625" defaultRowHeight="16.5"/>
  <cols>
    <col min="1" max="1" width="7.75390625" style="4" customWidth="1"/>
    <col min="2" max="2" width="18.75390625" style="4" bestFit="1" customWidth="1"/>
    <col min="3" max="3" width="18.00390625" style="4" bestFit="1" customWidth="1"/>
    <col min="4" max="4" width="9.625" style="5" customWidth="1"/>
    <col min="5" max="5" width="14.625" style="6" customWidth="1"/>
    <col min="6" max="6" width="9.625" style="6" customWidth="1"/>
    <col min="7" max="7" width="14.625" style="6" customWidth="1"/>
    <col min="8" max="8" width="9.625" style="6" customWidth="1"/>
    <col min="9" max="9" width="14.625" style="7" customWidth="1"/>
    <col min="10" max="10" width="18.875" style="8" customWidth="1"/>
    <col min="11" max="11" width="18.00390625" style="4" customWidth="1"/>
    <col min="12" max="16384" width="9.00390625" style="4" customWidth="1"/>
  </cols>
  <sheetData>
    <row r="1" spans="1:11" s="2" customFormat="1" ht="39.75" customHeight="1" thickBot="1">
      <c r="A1" s="33" t="s">
        <v>25</v>
      </c>
      <c r="B1" s="33"/>
      <c r="C1" s="33"/>
      <c r="D1" s="33"/>
      <c r="E1" s="33"/>
      <c r="F1" s="33"/>
      <c r="G1" s="33"/>
      <c r="H1" s="33"/>
      <c r="I1" s="33"/>
      <c r="J1" s="33"/>
      <c r="K1" s="23" t="s">
        <v>11</v>
      </c>
    </row>
    <row r="2" spans="1:11" s="3" customFormat="1" ht="18.75" customHeight="1">
      <c r="A2" s="63" t="s">
        <v>12</v>
      </c>
      <c r="B2" s="67" t="s">
        <v>13</v>
      </c>
      <c r="C2" s="67" t="s">
        <v>14</v>
      </c>
      <c r="D2" s="65" t="s">
        <v>15</v>
      </c>
      <c r="E2" s="66"/>
      <c r="F2" s="65" t="s">
        <v>16</v>
      </c>
      <c r="G2" s="66"/>
      <c r="H2" s="65" t="s">
        <v>17</v>
      </c>
      <c r="I2" s="66"/>
      <c r="J2" s="70" t="s">
        <v>32</v>
      </c>
      <c r="K2" s="30" t="s">
        <v>31</v>
      </c>
    </row>
    <row r="3" spans="1:11" s="3" customFormat="1" ht="18.75" customHeight="1">
      <c r="A3" s="64"/>
      <c r="B3" s="68"/>
      <c r="C3" s="68"/>
      <c r="D3" s="52" t="s">
        <v>18</v>
      </c>
      <c r="E3" s="60" t="s">
        <v>19</v>
      </c>
      <c r="F3" s="52" t="s">
        <v>20</v>
      </c>
      <c r="G3" s="60" t="s">
        <v>5</v>
      </c>
      <c r="H3" s="52" t="s">
        <v>21</v>
      </c>
      <c r="I3" s="73" t="s">
        <v>22</v>
      </c>
      <c r="J3" s="71"/>
      <c r="K3" s="31"/>
    </row>
    <row r="4" spans="1:11" s="3" customFormat="1" ht="18.75" customHeight="1" thickBot="1">
      <c r="A4" s="64"/>
      <c r="B4" s="69"/>
      <c r="C4" s="69"/>
      <c r="D4" s="53"/>
      <c r="E4" s="61"/>
      <c r="F4" s="53"/>
      <c r="G4" s="61"/>
      <c r="H4" s="53"/>
      <c r="I4" s="74"/>
      <c r="J4" s="72"/>
      <c r="K4" s="32"/>
    </row>
    <row r="5" spans="1:11" s="9" customFormat="1" ht="18.75" customHeight="1">
      <c r="A5" s="46">
        <v>1</v>
      </c>
      <c r="B5" s="49" t="s">
        <v>10</v>
      </c>
      <c r="C5" s="16" t="s">
        <v>0</v>
      </c>
      <c r="D5" s="17">
        <v>0</v>
      </c>
      <c r="E5" s="17">
        <v>0</v>
      </c>
      <c r="F5" s="17">
        <v>0</v>
      </c>
      <c r="G5" s="17">
        <v>0</v>
      </c>
      <c r="H5" s="17">
        <f>F5</f>
        <v>0</v>
      </c>
      <c r="I5" s="17">
        <f>G5</f>
        <v>0</v>
      </c>
      <c r="J5" s="43" t="s">
        <v>29</v>
      </c>
      <c r="K5" s="27" t="s">
        <v>33</v>
      </c>
    </row>
    <row r="6" spans="1:11" s="9" customFormat="1" ht="18.75" customHeight="1">
      <c r="A6" s="47"/>
      <c r="B6" s="50"/>
      <c r="C6" s="14" t="s">
        <v>1</v>
      </c>
      <c r="D6" s="17">
        <v>0</v>
      </c>
      <c r="E6" s="17">
        <v>0</v>
      </c>
      <c r="F6" s="17">
        <v>0</v>
      </c>
      <c r="G6" s="17">
        <v>0</v>
      </c>
      <c r="H6" s="17">
        <f>F6</f>
        <v>0</v>
      </c>
      <c r="I6" s="17">
        <f>G6</f>
        <v>0</v>
      </c>
      <c r="J6" s="44"/>
      <c r="K6" s="28"/>
    </row>
    <row r="7" spans="1:11" s="9" customFormat="1" ht="18.75" customHeight="1">
      <c r="A7" s="47"/>
      <c r="B7" s="50"/>
      <c r="C7" s="14" t="s">
        <v>2</v>
      </c>
      <c r="D7" s="17">
        <v>5</v>
      </c>
      <c r="E7" s="17">
        <v>1610</v>
      </c>
      <c r="F7" s="17">
        <v>4</v>
      </c>
      <c r="G7" s="17">
        <v>1984</v>
      </c>
      <c r="H7" s="17">
        <v>3</v>
      </c>
      <c r="I7" s="17">
        <v>1784</v>
      </c>
      <c r="J7" s="44"/>
      <c r="K7" s="28"/>
    </row>
    <row r="8" spans="1:11" s="9" customFormat="1" ht="18.75" customHeight="1" thickBot="1">
      <c r="A8" s="48"/>
      <c r="B8" s="62"/>
      <c r="C8" s="15" t="s">
        <v>4</v>
      </c>
      <c r="D8" s="18">
        <f aca="true" t="shared" si="0" ref="D8:I8">SUM(D5:D7)</f>
        <v>5</v>
      </c>
      <c r="E8" s="18">
        <f t="shared" si="0"/>
        <v>1610</v>
      </c>
      <c r="F8" s="18">
        <f t="shared" si="0"/>
        <v>4</v>
      </c>
      <c r="G8" s="18">
        <f t="shared" si="0"/>
        <v>1984</v>
      </c>
      <c r="H8" s="18">
        <f t="shared" si="0"/>
        <v>3</v>
      </c>
      <c r="I8" s="18">
        <f t="shared" si="0"/>
        <v>1784</v>
      </c>
      <c r="J8" s="45"/>
      <c r="K8" s="29"/>
    </row>
    <row r="9" spans="1:11" s="1" customFormat="1" ht="18.75" customHeight="1">
      <c r="A9" s="46">
        <v>2</v>
      </c>
      <c r="B9" s="49" t="s">
        <v>9</v>
      </c>
      <c r="C9" s="16" t="s">
        <v>0</v>
      </c>
      <c r="D9" s="17">
        <v>0</v>
      </c>
      <c r="E9" s="17">
        <v>0</v>
      </c>
      <c r="F9" s="17">
        <v>0</v>
      </c>
      <c r="G9" s="17">
        <v>0</v>
      </c>
      <c r="H9" s="17">
        <f aca="true" t="shared" si="1" ref="H9:I11">F9</f>
        <v>0</v>
      </c>
      <c r="I9" s="17">
        <f t="shared" si="1"/>
        <v>0</v>
      </c>
      <c r="J9" s="43" t="s">
        <v>26</v>
      </c>
      <c r="K9" s="27"/>
    </row>
    <row r="10" spans="1:11" s="1" customFormat="1" ht="18.75" customHeight="1">
      <c r="A10" s="47"/>
      <c r="B10" s="50"/>
      <c r="C10" s="14" t="s">
        <v>1</v>
      </c>
      <c r="D10" s="17">
        <v>0</v>
      </c>
      <c r="E10" s="17">
        <v>0</v>
      </c>
      <c r="F10" s="17">
        <v>0</v>
      </c>
      <c r="G10" s="17">
        <v>0</v>
      </c>
      <c r="H10" s="17">
        <f t="shared" si="1"/>
        <v>0</v>
      </c>
      <c r="I10" s="17">
        <f t="shared" si="1"/>
        <v>0</v>
      </c>
      <c r="J10" s="44"/>
      <c r="K10" s="28"/>
    </row>
    <row r="11" spans="1:11" s="1" customFormat="1" ht="18.75" customHeight="1">
      <c r="A11" s="47"/>
      <c r="B11" s="50"/>
      <c r="C11" s="14" t="s">
        <v>2</v>
      </c>
      <c r="D11" s="17">
        <v>1</v>
      </c>
      <c r="E11" s="17">
        <v>3600</v>
      </c>
      <c r="F11" s="17">
        <v>1</v>
      </c>
      <c r="G11" s="17">
        <v>2310</v>
      </c>
      <c r="H11" s="17">
        <f t="shared" si="1"/>
        <v>1</v>
      </c>
      <c r="I11" s="17">
        <f t="shared" si="1"/>
        <v>2310</v>
      </c>
      <c r="J11" s="44"/>
      <c r="K11" s="28"/>
    </row>
    <row r="12" spans="1:11" s="1" customFormat="1" ht="18.75" customHeight="1" thickBot="1">
      <c r="A12" s="48"/>
      <c r="B12" s="51"/>
      <c r="C12" s="15" t="s">
        <v>4</v>
      </c>
      <c r="D12" s="18">
        <f aca="true" t="shared" si="2" ref="D12:I12">SUM(D9:D11)</f>
        <v>1</v>
      </c>
      <c r="E12" s="18">
        <f t="shared" si="2"/>
        <v>3600</v>
      </c>
      <c r="F12" s="18">
        <f t="shared" si="2"/>
        <v>1</v>
      </c>
      <c r="G12" s="18">
        <f t="shared" si="2"/>
        <v>2310</v>
      </c>
      <c r="H12" s="18">
        <f t="shared" si="2"/>
        <v>1</v>
      </c>
      <c r="I12" s="18">
        <f t="shared" si="2"/>
        <v>2310</v>
      </c>
      <c r="J12" s="45"/>
      <c r="K12" s="29"/>
    </row>
    <row r="13" spans="1:11" s="1" customFormat="1" ht="18.75" customHeight="1">
      <c r="A13" s="34">
        <v>3</v>
      </c>
      <c r="B13" s="37" t="s">
        <v>8</v>
      </c>
      <c r="C13" s="16" t="s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40" t="s">
        <v>27</v>
      </c>
      <c r="K13" s="27"/>
    </row>
    <row r="14" spans="1:11" s="1" customFormat="1" ht="18.75" customHeight="1">
      <c r="A14" s="35"/>
      <c r="B14" s="38"/>
      <c r="C14" s="19" t="s">
        <v>1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41"/>
      <c r="K14" s="28"/>
    </row>
    <row r="15" spans="1:11" s="1" customFormat="1" ht="18.75" customHeight="1">
      <c r="A15" s="35"/>
      <c r="B15" s="38"/>
      <c r="C15" s="14" t="s">
        <v>2</v>
      </c>
      <c r="D15" s="17">
        <v>10</v>
      </c>
      <c r="E15" s="17">
        <v>11583</v>
      </c>
      <c r="F15" s="17">
        <v>10</v>
      </c>
      <c r="G15" s="17">
        <v>13066</v>
      </c>
      <c r="H15" s="17">
        <v>9</v>
      </c>
      <c r="I15" s="17">
        <v>11566</v>
      </c>
      <c r="J15" s="41"/>
      <c r="K15" s="28"/>
    </row>
    <row r="16" spans="1:11" s="1" customFormat="1" ht="18.75" customHeight="1" thickBot="1">
      <c r="A16" s="36"/>
      <c r="B16" s="39"/>
      <c r="C16" s="15" t="s">
        <v>6</v>
      </c>
      <c r="D16" s="18">
        <f aca="true" t="shared" si="3" ref="D16:I16">SUM(D13:D15)</f>
        <v>10</v>
      </c>
      <c r="E16" s="18">
        <f t="shared" si="3"/>
        <v>11583</v>
      </c>
      <c r="F16" s="18">
        <f t="shared" si="3"/>
        <v>10</v>
      </c>
      <c r="G16" s="18">
        <f t="shared" si="3"/>
        <v>13066</v>
      </c>
      <c r="H16" s="18">
        <f t="shared" si="3"/>
        <v>9</v>
      </c>
      <c r="I16" s="18">
        <f t="shared" si="3"/>
        <v>11566</v>
      </c>
      <c r="J16" s="42"/>
      <c r="K16" s="29"/>
    </row>
    <row r="17" spans="1:11" ht="16.5" customHeight="1">
      <c r="A17" s="34">
        <v>4</v>
      </c>
      <c r="B17" s="37" t="s">
        <v>24</v>
      </c>
      <c r="C17" s="16" t="s">
        <v>0</v>
      </c>
      <c r="D17" s="17">
        <v>0</v>
      </c>
      <c r="E17" s="17">
        <v>0</v>
      </c>
      <c r="F17" s="17">
        <v>0</v>
      </c>
      <c r="G17" s="17">
        <v>0</v>
      </c>
      <c r="H17" s="17">
        <f aca="true" t="shared" si="4" ref="H17:I19">F17</f>
        <v>0</v>
      </c>
      <c r="I17" s="17">
        <f t="shared" si="4"/>
        <v>0</v>
      </c>
      <c r="J17" s="40" t="s">
        <v>28</v>
      </c>
      <c r="K17" s="27"/>
    </row>
    <row r="18" spans="1:11" ht="16.5">
      <c r="A18" s="35"/>
      <c r="B18" s="38"/>
      <c r="C18" s="14" t="s">
        <v>1</v>
      </c>
      <c r="D18" s="17">
        <v>0</v>
      </c>
      <c r="E18" s="17">
        <v>0</v>
      </c>
      <c r="F18" s="17">
        <v>0</v>
      </c>
      <c r="G18" s="17">
        <v>0</v>
      </c>
      <c r="H18" s="17">
        <f t="shared" si="4"/>
        <v>0</v>
      </c>
      <c r="I18" s="17">
        <f t="shared" si="4"/>
        <v>0</v>
      </c>
      <c r="J18" s="41"/>
      <c r="K18" s="28"/>
    </row>
    <row r="19" spans="1:11" ht="16.5">
      <c r="A19" s="35"/>
      <c r="B19" s="38"/>
      <c r="C19" s="14" t="s">
        <v>2</v>
      </c>
      <c r="D19" s="17">
        <v>2</v>
      </c>
      <c r="E19" s="17">
        <v>3862</v>
      </c>
      <c r="F19" s="17">
        <v>2</v>
      </c>
      <c r="G19" s="17">
        <v>4066</v>
      </c>
      <c r="H19" s="17">
        <f t="shared" si="4"/>
        <v>2</v>
      </c>
      <c r="I19" s="17">
        <f t="shared" si="4"/>
        <v>4066</v>
      </c>
      <c r="J19" s="41"/>
      <c r="K19" s="28"/>
    </row>
    <row r="20" spans="1:11" ht="17.25" thickBot="1">
      <c r="A20" s="36"/>
      <c r="B20" s="39"/>
      <c r="C20" s="15" t="s">
        <v>6</v>
      </c>
      <c r="D20" s="18">
        <f aca="true" t="shared" si="5" ref="D20:I20">SUM(D17:D19)</f>
        <v>2</v>
      </c>
      <c r="E20" s="18">
        <f t="shared" si="5"/>
        <v>3862</v>
      </c>
      <c r="F20" s="18">
        <f t="shared" si="5"/>
        <v>2</v>
      </c>
      <c r="G20" s="18">
        <f t="shared" si="5"/>
        <v>4066</v>
      </c>
      <c r="H20" s="18">
        <f t="shared" si="5"/>
        <v>2</v>
      </c>
      <c r="I20" s="18">
        <f t="shared" si="5"/>
        <v>4066</v>
      </c>
      <c r="J20" s="42"/>
      <c r="K20" s="29"/>
    </row>
    <row r="21" spans="1:11" ht="16.5" customHeight="1">
      <c r="A21" s="54" t="s">
        <v>3</v>
      </c>
      <c r="B21" s="55"/>
      <c r="C21" s="16" t="s">
        <v>0</v>
      </c>
      <c r="D21" s="17">
        <f aca="true" t="shared" si="6" ref="D21:I23">D17+D13+D9+D5</f>
        <v>0</v>
      </c>
      <c r="E21" s="17">
        <f t="shared" si="6"/>
        <v>0</v>
      </c>
      <c r="F21" s="17">
        <f>F17+F13+F9+F5</f>
        <v>0</v>
      </c>
      <c r="G21" s="17">
        <f>G17+G13+G9+G5</f>
        <v>0</v>
      </c>
      <c r="H21" s="17">
        <f>H17+H13+H9+H5</f>
        <v>0</v>
      </c>
      <c r="I21" s="17">
        <f>I17+I13+I9+I5</f>
        <v>0</v>
      </c>
      <c r="J21" s="20" t="s">
        <v>30</v>
      </c>
      <c r="K21" s="24" t="s">
        <v>34</v>
      </c>
    </row>
    <row r="22" spans="1:11" ht="16.5">
      <c r="A22" s="56"/>
      <c r="B22" s="57"/>
      <c r="C22" s="14" t="s">
        <v>1</v>
      </c>
      <c r="D22" s="17">
        <f t="shared" si="6"/>
        <v>0</v>
      </c>
      <c r="E22" s="17">
        <f t="shared" si="6"/>
        <v>0</v>
      </c>
      <c r="F22" s="17">
        <f t="shared" si="6"/>
        <v>0</v>
      </c>
      <c r="G22" s="17">
        <f t="shared" si="6"/>
        <v>0</v>
      </c>
      <c r="H22" s="17">
        <f t="shared" si="6"/>
        <v>0</v>
      </c>
      <c r="I22" s="17">
        <f t="shared" si="6"/>
        <v>0</v>
      </c>
      <c r="J22" s="22"/>
      <c r="K22" s="25"/>
    </row>
    <row r="23" spans="1:11" ht="16.5">
      <c r="A23" s="56"/>
      <c r="B23" s="57"/>
      <c r="C23" s="14" t="s">
        <v>23</v>
      </c>
      <c r="D23" s="17">
        <f t="shared" si="6"/>
        <v>18</v>
      </c>
      <c r="E23" s="17">
        <f t="shared" si="6"/>
        <v>20655</v>
      </c>
      <c r="F23" s="17">
        <f t="shared" si="6"/>
        <v>17</v>
      </c>
      <c r="G23" s="17">
        <f t="shared" si="6"/>
        <v>21426</v>
      </c>
      <c r="H23" s="17">
        <f t="shared" si="6"/>
        <v>15</v>
      </c>
      <c r="I23" s="17">
        <f t="shared" si="6"/>
        <v>19726</v>
      </c>
      <c r="J23" s="22"/>
      <c r="K23" s="25"/>
    </row>
    <row r="24" spans="1:11" ht="17.25" thickBot="1">
      <c r="A24" s="58"/>
      <c r="B24" s="59"/>
      <c r="C24" s="15" t="s">
        <v>7</v>
      </c>
      <c r="D24" s="18">
        <f aca="true" t="shared" si="7" ref="D24:I24">SUM(D21:D23)</f>
        <v>18</v>
      </c>
      <c r="E24" s="18">
        <f t="shared" si="7"/>
        <v>20655</v>
      </c>
      <c r="F24" s="18">
        <f t="shared" si="7"/>
        <v>17</v>
      </c>
      <c r="G24" s="18">
        <f t="shared" si="7"/>
        <v>21426</v>
      </c>
      <c r="H24" s="18">
        <f t="shared" si="7"/>
        <v>15</v>
      </c>
      <c r="I24" s="18">
        <f t="shared" si="7"/>
        <v>19726</v>
      </c>
      <c r="J24" s="21">
        <f>I24/E24</f>
        <v>0.9550229968530622</v>
      </c>
      <c r="K24" s="26"/>
    </row>
    <row r="25" spans="5:10" ht="15.75">
      <c r="E25" s="6">
        <f>E24-100</f>
        <v>20555</v>
      </c>
      <c r="J25" s="13"/>
    </row>
    <row r="26" spans="3:10" ht="15.75">
      <c r="C26" s="12"/>
      <c r="J26" s="13"/>
    </row>
    <row r="27" spans="1:9" ht="16.5">
      <c r="A27" s="10"/>
      <c r="I27" s="11"/>
    </row>
    <row r="28" ht="15.75">
      <c r="C28" s="3"/>
    </row>
    <row r="29" ht="15.75">
      <c r="C29" s="3"/>
    </row>
  </sheetData>
  <mergeCells count="33">
    <mergeCell ref="J2:J4"/>
    <mergeCell ref="I3:I4"/>
    <mergeCell ref="F2:G2"/>
    <mergeCell ref="F3:F4"/>
    <mergeCell ref="G3:G4"/>
    <mergeCell ref="H2:I2"/>
    <mergeCell ref="D3:D4"/>
    <mergeCell ref="A21:B24"/>
    <mergeCell ref="H3:H4"/>
    <mergeCell ref="E3:E4"/>
    <mergeCell ref="A5:A8"/>
    <mergeCell ref="B5:B8"/>
    <mergeCell ref="A2:A4"/>
    <mergeCell ref="D2:E2"/>
    <mergeCell ref="B2:B4"/>
    <mergeCell ref="C2:C4"/>
    <mergeCell ref="A17:A20"/>
    <mergeCell ref="B17:B20"/>
    <mergeCell ref="J17:J20"/>
    <mergeCell ref="J5:J8"/>
    <mergeCell ref="A9:A12"/>
    <mergeCell ref="B9:B12"/>
    <mergeCell ref="J9:J12"/>
    <mergeCell ref="K17:K20"/>
    <mergeCell ref="K21:K24"/>
    <mergeCell ref="K2:K4"/>
    <mergeCell ref="A1:J1"/>
    <mergeCell ref="K5:K8"/>
    <mergeCell ref="A13:A16"/>
    <mergeCell ref="B13:B16"/>
    <mergeCell ref="J13:J16"/>
    <mergeCell ref="K9:K12"/>
    <mergeCell ref="K13:K16"/>
  </mergeCells>
  <printOptions horizontalCentered="1"/>
  <pageMargins left="0.3937007874015748" right="0.3937007874015748" top="0.7874015748031497" bottom="0.7874015748031497" header="0.3937007874015748" footer="0.3937007874015748"/>
  <pageSetup fitToHeight="0" fitToWidth="1" horizontalDpi="600" verticalDpi="600" orientation="landscape" paperSize="9" scale="90" r:id="rId1"/>
  <headerFooter alignWithMargins="0">
    <oddHeader>&amp;L&amp;"標楷體,粗斜體"&amp;16附件2</oddHeader>
    <oddFooter>&amp;C&amp;"細明體,標準"第&amp;"Times New Roman,標準"&amp;P&amp;"細明體,標準"頁&amp;"Times New Roman,標準" / &amp;"細明體,標準"共&amp;"Times New Roman,標準"&amp;N &amp;"新細明體,標準"頁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Stella</dc:creator>
  <cp:keywords/>
  <dc:description/>
  <cp:lastModifiedBy>肇晞</cp:lastModifiedBy>
  <cp:lastPrinted>2008-02-25T02:50:25Z</cp:lastPrinted>
  <dcterms:created xsi:type="dcterms:W3CDTF">2004-08-03T06:02:52Z</dcterms:created>
  <dcterms:modified xsi:type="dcterms:W3CDTF">2009-01-14T06:20:20Z</dcterms:modified>
  <cp:category/>
  <cp:version/>
  <cp:contentType/>
  <cp:contentStatus/>
</cp:coreProperties>
</file>