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23256" windowHeight="12516" activeTab="0"/>
  </bookViews>
  <sheets>
    <sheet name="表3-本會職員各職系性別統計 " sheetId="1" r:id="rId1"/>
    <sheet name="Sheet2" sheetId="2" r:id="rId2"/>
    <sheet name="Sheet3" sheetId="3" r:id="rId3"/>
  </sheets>
  <definedNames/>
  <calcPr fullCalcOnLoad="1"/>
</workbook>
</file>

<file path=xl/sharedStrings.xml><?xml version="1.0" encoding="utf-8"?>
<sst xmlns="http://schemas.openxmlformats.org/spreadsheetml/2006/main" count="64" uniqueCount="28">
  <si>
    <t>人事行政</t>
  </si>
  <si>
    <t>法制</t>
  </si>
  <si>
    <t>資訊處理</t>
  </si>
  <si>
    <t>會計審計</t>
  </si>
  <si>
    <t>男</t>
  </si>
  <si>
    <t>女</t>
  </si>
  <si>
    <t>108年</t>
  </si>
  <si>
    <t>人數</t>
  </si>
  <si>
    <t>比例</t>
  </si>
  <si>
    <t>總計</t>
  </si>
  <si>
    <t>小計</t>
  </si>
  <si>
    <t>主管</t>
  </si>
  <si>
    <t>土木工程</t>
  </si>
  <si>
    <t>經建行政</t>
  </si>
  <si>
    <t>綜合行政</t>
  </si>
  <si>
    <t>綜合行政</t>
  </si>
  <si>
    <t>法制</t>
  </si>
  <si>
    <t>資訊處理</t>
  </si>
  <si>
    <t>人事行政</t>
  </si>
  <si>
    <t>會計審計</t>
  </si>
  <si>
    <t>年別</t>
  </si>
  <si>
    <t>小計</t>
  </si>
  <si>
    <t>本會職員各職系性別比例</t>
  </si>
  <si>
    <t>表3</t>
  </si>
  <si>
    <t>109年</t>
  </si>
  <si>
    <t>110年</t>
  </si>
  <si>
    <t>111年</t>
  </si>
  <si>
    <r>
      <t>備註：</t>
    </r>
    <r>
      <rPr>
        <sz val="12"/>
        <color indexed="8"/>
        <rFont val="標楷體"/>
        <family val="4"/>
      </rPr>
      <t xml:space="preserve">
1.性別資料使用：本表為本會職員各職系之性別比例，並以主管/非主管為副分類，以土木工程職系為例，該職系總人數為75人，其中男性63人，佔84%，女性12人，佔16%，女性比例略為提升；另土木工程職系男性主管為14人，比例為22%；女性主管為3人，比例為25%。從本表可知，本會以土木工程職系人員為主，約佔56%，又該職系女性比例雖僅16%，惟擔任主管比例達25%，與男性比例差異少。又本會各職系女性主管比例，法制職系、人事行政職系、會計審計職系女性主管比例均高於男性，顯示本會致力拔擢優秀女性人才。
2.應用深化：受限於政府人事法制，在相關職缺公告、進用及陞遷時均不得限制性別，惟本會各職系人員男女比例及擔任主管情形，可提供首長勾選外補或陞遷人選之參考。
3.未進行國際性別統計比較原因說明：茲考量其他國家政府組織型態、功能任務迥異，爰未能就與本會業務性質與角色功能完全相同之國外政府機關進行國際比較。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</si>
</sst>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s>
  <fonts count="43">
    <font>
      <sz val="12"/>
      <color theme="1"/>
      <name val="Calibri"/>
      <family val="1"/>
    </font>
    <font>
      <sz val="12"/>
      <color indexed="8"/>
      <name val="新細明體"/>
      <family val="1"/>
    </font>
    <font>
      <sz val="9"/>
      <name val="新細明體"/>
      <family val="1"/>
    </font>
    <font>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標楷體"/>
      <family val="4"/>
    </font>
    <font>
      <sz val="10"/>
      <color indexed="8"/>
      <name val="標楷體"/>
      <family val="4"/>
    </font>
    <font>
      <b/>
      <sz val="14"/>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2"/>
      <color theme="1"/>
      <name val="標楷體"/>
      <family val="4"/>
    </font>
    <font>
      <sz val="10"/>
      <color theme="1"/>
      <name val="標楷體"/>
      <family val="4"/>
    </font>
    <font>
      <b/>
      <sz val="14"/>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92D05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style="thin"/>
      <bottom style="thin"/>
    </border>
    <border>
      <left style="thin"/>
      <right style="thin"/>
      <top/>
      <bottom style="thin"/>
    </border>
    <border>
      <left style="thin"/>
      <right style="thin"/>
      <top style="thin"/>
      <bottom/>
    </border>
    <border>
      <left style="thin"/>
      <right/>
      <top style="thin"/>
      <bottom>
        <color indexed="63"/>
      </bottom>
    </border>
    <border>
      <left style="thin"/>
      <right/>
      <top style="thin"/>
      <bottom style="thin"/>
    </border>
    <border>
      <left/>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40">
    <xf numFmtId="0" fontId="0" fillId="0" borderId="0" xfId="0" applyFont="1" applyAlignment="1">
      <alignment vertical="center"/>
    </xf>
    <xf numFmtId="0" fontId="39" fillId="0" borderId="0" xfId="0" applyFont="1" applyAlignment="1">
      <alignment vertical="center"/>
    </xf>
    <xf numFmtId="0" fontId="39" fillId="0" borderId="10" xfId="0" applyFont="1" applyBorder="1" applyAlignment="1">
      <alignment vertical="center"/>
    </xf>
    <xf numFmtId="0" fontId="40" fillId="0" borderId="11" xfId="0" applyFont="1" applyBorder="1" applyAlignment="1">
      <alignment horizontal="center" vertical="center"/>
    </xf>
    <xf numFmtId="0" fontId="39" fillId="0" borderId="11" xfId="0" applyFont="1" applyBorder="1" applyAlignment="1">
      <alignment horizontal="center" vertical="center"/>
    </xf>
    <xf numFmtId="176" fontId="39" fillId="0" borderId="0" xfId="0" applyNumberFormat="1" applyFont="1" applyAlignment="1">
      <alignment vertical="center"/>
    </xf>
    <xf numFmtId="0" fontId="41" fillId="0" borderId="0" xfId="0" applyFont="1" applyAlignment="1">
      <alignment horizontal="center" vertical="center" wrapText="1"/>
    </xf>
    <xf numFmtId="0" fontId="41" fillId="0" borderId="12" xfId="0" applyFont="1" applyBorder="1" applyAlignment="1">
      <alignment horizontal="center" vertical="center" wrapText="1"/>
    </xf>
    <xf numFmtId="9" fontId="40" fillId="0" borderId="10" xfId="0" applyNumberFormat="1" applyFont="1" applyBorder="1" applyAlignment="1">
      <alignment vertical="center"/>
    </xf>
    <xf numFmtId="0" fontId="39" fillId="0" borderId="0" xfId="0" applyFont="1" applyBorder="1" applyAlignment="1">
      <alignment vertical="center"/>
    </xf>
    <xf numFmtId="0" fontId="39" fillId="33" borderId="10" xfId="0" applyFont="1" applyFill="1" applyBorder="1" applyAlignment="1">
      <alignment vertical="center"/>
    </xf>
    <xf numFmtId="9" fontId="39" fillId="33" borderId="10" xfId="0" applyNumberFormat="1" applyFont="1" applyFill="1" applyBorder="1" applyAlignment="1">
      <alignment vertical="center"/>
    </xf>
    <xf numFmtId="0" fontId="39" fillId="23" borderId="10" xfId="0" applyFont="1" applyFill="1" applyBorder="1" applyAlignment="1">
      <alignment vertical="center"/>
    </xf>
    <xf numFmtId="9" fontId="39" fillId="23" borderId="10" xfId="0" applyNumberFormat="1" applyFont="1" applyFill="1" applyBorder="1" applyAlignment="1">
      <alignment vertical="center"/>
    </xf>
    <xf numFmtId="0" fontId="41" fillId="23" borderId="13" xfId="0" applyFont="1" applyFill="1" applyBorder="1" applyAlignment="1">
      <alignment horizontal="center" vertical="center" wrapText="1"/>
    </xf>
    <xf numFmtId="0" fontId="39" fillId="33" borderId="10"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center"/>
    </xf>
    <xf numFmtId="0" fontId="42" fillId="0" borderId="0" xfId="0" applyFont="1" applyBorder="1" applyAlignment="1">
      <alignment horizontal="center" vertical="center"/>
    </xf>
    <xf numFmtId="0" fontId="39" fillId="23" borderId="15" xfId="0" applyFont="1" applyFill="1" applyBorder="1" applyAlignment="1">
      <alignment horizontal="center" vertical="center" wrapText="1"/>
    </xf>
    <xf numFmtId="0" fontId="39" fillId="23" borderId="12" xfId="0" applyFont="1" applyFill="1" applyBorder="1" applyAlignment="1">
      <alignment horizontal="center" vertical="center" wrapText="1"/>
    </xf>
    <xf numFmtId="0" fontId="39"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2" xfId="0" applyFill="1" applyBorder="1" applyAlignment="1">
      <alignment horizontal="center" vertical="center"/>
    </xf>
    <xf numFmtId="0" fontId="39" fillId="33" borderId="14" xfId="0" applyFont="1" applyFill="1" applyBorder="1" applyAlignment="1">
      <alignment horizontal="center" vertical="center"/>
    </xf>
    <xf numFmtId="0" fontId="39" fillId="33" borderId="13" xfId="0" applyFont="1" applyFill="1" applyBorder="1" applyAlignment="1">
      <alignment horizontal="center" vertical="center"/>
    </xf>
    <xf numFmtId="0" fontId="0" fillId="33" borderId="18" xfId="0" applyFill="1" applyBorder="1" applyAlignment="1">
      <alignment horizontal="center" vertical="center"/>
    </xf>
    <xf numFmtId="0" fontId="0" fillId="33" borderId="13" xfId="0" applyFill="1" applyBorder="1" applyAlignment="1">
      <alignment horizontal="center" vertical="center"/>
    </xf>
    <xf numFmtId="0" fontId="39" fillId="33" borderId="15" xfId="0" applyFont="1"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AL14"/>
  <sheetViews>
    <sheetView tabSelected="1" zoomScale="115" zoomScaleNormal="115" zoomScalePageLayoutView="0" workbookViewId="0" topLeftCell="A1">
      <selection activeCell="A14" sqref="A14:AL14"/>
    </sheetView>
  </sheetViews>
  <sheetFormatPr defaultColWidth="9.00390625" defaultRowHeight="15.75"/>
  <cols>
    <col min="1" max="2" width="6.50390625" style="1" customWidth="1"/>
    <col min="3" max="3" width="6.375" style="1" customWidth="1"/>
    <col min="4" max="24" width="4.75390625" style="1" customWidth="1"/>
    <col min="25" max="25" width="5.875" style="1" customWidth="1"/>
    <col min="26" max="31" width="4.75390625" style="1" customWidth="1"/>
    <col min="32" max="32" width="6.25390625" style="1" customWidth="1"/>
    <col min="33" max="33" width="5.25390625" style="1" customWidth="1"/>
    <col min="34" max="38" width="4.75390625" style="1" customWidth="1"/>
    <col min="39" max="16384" width="9.00390625" style="1" customWidth="1"/>
  </cols>
  <sheetData>
    <row r="1" spans="1:38" ht="19.5">
      <c r="A1" s="24" t="s">
        <v>22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15.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t="s">
        <v>23</v>
      </c>
    </row>
    <row r="3" spans="1:38" ht="15.75">
      <c r="A3" s="34" t="s">
        <v>20</v>
      </c>
      <c r="B3" s="35"/>
      <c r="C3" s="30" t="s">
        <v>9</v>
      </c>
      <c r="D3" s="27" t="s">
        <v>12</v>
      </c>
      <c r="E3" s="28"/>
      <c r="F3" s="28"/>
      <c r="G3" s="28"/>
      <c r="H3" s="29"/>
      <c r="I3" s="27" t="s">
        <v>13</v>
      </c>
      <c r="J3" s="28"/>
      <c r="K3" s="28"/>
      <c r="L3" s="28"/>
      <c r="M3" s="29"/>
      <c r="N3" s="27" t="s">
        <v>15</v>
      </c>
      <c r="O3" s="28" t="s">
        <v>14</v>
      </c>
      <c r="P3" s="28"/>
      <c r="Q3" s="28"/>
      <c r="R3" s="29"/>
      <c r="S3" s="27" t="s">
        <v>16</v>
      </c>
      <c r="T3" s="28" t="s">
        <v>1</v>
      </c>
      <c r="U3" s="28"/>
      <c r="V3" s="28"/>
      <c r="W3" s="29"/>
      <c r="X3" s="27" t="s">
        <v>17</v>
      </c>
      <c r="Y3" s="28" t="s">
        <v>2</v>
      </c>
      <c r="Z3" s="28"/>
      <c r="AA3" s="28"/>
      <c r="AB3" s="29"/>
      <c r="AC3" s="27" t="s">
        <v>18</v>
      </c>
      <c r="AD3" s="28" t="s">
        <v>0</v>
      </c>
      <c r="AE3" s="28"/>
      <c r="AF3" s="28"/>
      <c r="AG3" s="29"/>
      <c r="AH3" s="27" t="s">
        <v>19</v>
      </c>
      <c r="AI3" s="28" t="s">
        <v>3</v>
      </c>
      <c r="AJ3" s="28"/>
      <c r="AK3" s="28"/>
      <c r="AL3" s="29"/>
    </row>
    <row r="4" spans="1:38" s="6" customFormat="1" ht="18.75" customHeight="1">
      <c r="A4" s="36"/>
      <c r="B4" s="37"/>
      <c r="C4" s="32"/>
      <c r="D4" s="20" t="s">
        <v>10</v>
      </c>
      <c r="E4" s="25" t="s">
        <v>4</v>
      </c>
      <c r="F4" s="26"/>
      <c r="G4" s="25" t="s">
        <v>5</v>
      </c>
      <c r="H4" s="26"/>
      <c r="I4" s="20" t="s">
        <v>21</v>
      </c>
      <c r="J4" s="25" t="s">
        <v>4</v>
      </c>
      <c r="K4" s="26"/>
      <c r="L4" s="25" t="s">
        <v>5</v>
      </c>
      <c r="M4" s="26"/>
      <c r="N4" s="20" t="s">
        <v>21</v>
      </c>
      <c r="O4" s="25" t="s">
        <v>4</v>
      </c>
      <c r="P4" s="26"/>
      <c r="Q4" s="25" t="s">
        <v>5</v>
      </c>
      <c r="R4" s="26"/>
      <c r="S4" s="20" t="s">
        <v>21</v>
      </c>
      <c r="T4" s="25" t="s">
        <v>4</v>
      </c>
      <c r="U4" s="26"/>
      <c r="V4" s="25" t="s">
        <v>5</v>
      </c>
      <c r="W4" s="26"/>
      <c r="X4" s="20" t="s">
        <v>21</v>
      </c>
      <c r="Y4" s="25" t="s">
        <v>4</v>
      </c>
      <c r="Z4" s="26"/>
      <c r="AA4" s="25" t="s">
        <v>5</v>
      </c>
      <c r="AB4" s="26"/>
      <c r="AC4" s="20" t="s">
        <v>21</v>
      </c>
      <c r="AD4" s="25" t="s">
        <v>4</v>
      </c>
      <c r="AE4" s="26"/>
      <c r="AF4" s="25" t="s">
        <v>5</v>
      </c>
      <c r="AG4" s="26"/>
      <c r="AH4" s="20" t="s">
        <v>21</v>
      </c>
      <c r="AI4" s="25" t="s">
        <v>4</v>
      </c>
      <c r="AJ4" s="26"/>
      <c r="AK4" s="25" t="s">
        <v>5</v>
      </c>
      <c r="AL4" s="26"/>
    </row>
    <row r="5" spans="1:38" s="6" customFormat="1" ht="13.5">
      <c r="A5" s="38"/>
      <c r="B5" s="39"/>
      <c r="C5" s="33"/>
      <c r="D5" s="21"/>
      <c r="E5" s="14"/>
      <c r="F5" s="7" t="s">
        <v>11</v>
      </c>
      <c r="G5" s="14"/>
      <c r="H5" s="7" t="s">
        <v>11</v>
      </c>
      <c r="I5" s="21"/>
      <c r="J5" s="14"/>
      <c r="K5" s="7" t="s">
        <v>11</v>
      </c>
      <c r="L5" s="14"/>
      <c r="M5" s="7" t="s">
        <v>11</v>
      </c>
      <c r="N5" s="21"/>
      <c r="O5" s="14"/>
      <c r="P5" s="7" t="s">
        <v>11</v>
      </c>
      <c r="Q5" s="14"/>
      <c r="R5" s="7" t="s">
        <v>11</v>
      </c>
      <c r="S5" s="21"/>
      <c r="T5" s="14"/>
      <c r="U5" s="7" t="s">
        <v>11</v>
      </c>
      <c r="V5" s="14"/>
      <c r="W5" s="7" t="s">
        <v>11</v>
      </c>
      <c r="X5" s="21"/>
      <c r="Y5" s="14"/>
      <c r="Z5" s="7" t="s">
        <v>11</v>
      </c>
      <c r="AA5" s="14"/>
      <c r="AB5" s="7" t="s">
        <v>11</v>
      </c>
      <c r="AC5" s="21"/>
      <c r="AD5" s="14"/>
      <c r="AE5" s="7" t="s">
        <v>11</v>
      </c>
      <c r="AF5" s="14"/>
      <c r="AG5" s="7" t="s">
        <v>11</v>
      </c>
      <c r="AH5" s="21"/>
      <c r="AI5" s="14"/>
      <c r="AJ5" s="7" t="s">
        <v>11</v>
      </c>
      <c r="AK5" s="14"/>
      <c r="AL5" s="7" t="s">
        <v>11</v>
      </c>
    </row>
    <row r="6" spans="1:38" ht="18.75" customHeight="1">
      <c r="A6" s="30" t="s">
        <v>6</v>
      </c>
      <c r="B6" s="15" t="s">
        <v>7</v>
      </c>
      <c r="C6" s="10">
        <f aca="true" t="shared" si="0" ref="C6:C13">D6+I6+N6+S6+X6+AC6+AH6</f>
        <v>120</v>
      </c>
      <c r="D6" s="10">
        <f>E6+G6</f>
        <v>67</v>
      </c>
      <c r="E6" s="12">
        <v>57</v>
      </c>
      <c r="F6" s="2">
        <v>11</v>
      </c>
      <c r="G6" s="12">
        <v>10</v>
      </c>
      <c r="H6" s="2">
        <v>2</v>
      </c>
      <c r="I6" s="10">
        <f>J6+L6</f>
        <v>15</v>
      </c>
      <c r="J6" s="12">
        <v>8</v>
      </c>
      <c r="K6" s="2">
        <v>2</v>
      </c>
      <c r="L6" s="12">
        <v>7</v>
      </c>
      <c r="M6" s="2">
        <v>2</v>
      </c>
      <c r="N6" s="10">
        <f>O6+Q6</f>
        <v>14</v>
      </c>
      <c r="O6" s="12">
        <v>9</v>
      </c>
      <c r="P6" s="2">
        <v>2</v>
      </c>
      <c r="Q6" s="12">
        <v>5</v>
      </c>
      <c r="R6" s="2">
        <v>1</v>
      </c>
      <c r="S6" s="10">
        <f>T6+V6</f>
        <v>10</v>
      </c>
      <c r="T6" s="12">
        <v>1</v>
      </c>
      <c r="U6" s="2">
        <v>0</v>
      </c>
      <c r="V6" s="12">
        <v>9</v>
      </c>
      <c r="W6" s="2">
        <v>2</v>
      </c>
      <c r="X6" s="10">
        <f>Y6+AA6</f>
        <v>8</v>
      </c>
      <c r="Y6" s="12">
        <v>7</v>
      </c>
      <c r="Z6" s="2">
        <v>0</v>
      </c>
      <c r="AA6" s="12">
        <v>1</v>
      </c>
      <c r="AB6" s="2">
        <v>0</v>
      </c>
      <c r="AC6" s="10">
        <f>AD6+AF6</f>
        <v>3</v>
      </c>
      <c r="AD6" s="12">
        <v>0</v>
      </c>
      <c r="AE6" s="2">
        <v>0</v>
      </c>
      <c r="AF6" s="12">
        <v>3</v>
      </c>
      <c r="AG6" s="2">
        <v>1</v>
      </c>
      <c r="AH6" s="10">
        <f>AI6+AK6</f>
        <v>3</v>
      </c>
      <c r="AI6" s="12">
        <v>1</v>
      </c>
      <c r="AJ6" s="2">
        <v>0</v>
      </c>
      <c r="AK6" s="12">
        <v>2</v>
      </c>
      <c r="AL6" s="2">
        <v>1</v>
      </c>
    </row>
    <row r="7" spans="1:38" s="5" customFormat="1" ht="18.75" customHeight="1">
      <c r="A7" s="31"/>
      <c r="B7" s="16" t="s">
        <v>8</v>
      </c>
      <c r="C7" s="11">
        <f t="shared" si="0"/>
        <v>1</v>
      </c>
      <c r="D7" s="11">
        <f>D6/C6</f>
        <v>0.5583333333333333</v>
      </c>
      <c r="E7" s="13">
        <f>E6/(E6+G6)</f>
        <v>0.8507462686567164</v>
      </c>
      <c r="F7" s="8">
        <f>F6/E6</f>
        <v>0.19298245614035087</v>
      </c>
      <c r="G7" s="13">
        <f>G6/(E6+G6)</f>
        <v>0.14925373134328357</v>
      </c>
      <c r="H7" s="8">
        <f>H6/G6</f>
        <v>0.2</v>
      </c>
      <c r="I7" s="11">
        <f>I6/C6</f>
        <v>0.125</v>
      </c>
      <c r="J7" s="13">
        <f>J6/(J6+L6)</f>
        <v>0.5333333333333333</v>
      </c>
      <c r="K7" s="8">
        <f>K6/J6</f>
        <v>0.25</v>
      </c>
      <c r="L7" s="13">
        <f>L6/(J6+L6)</f>
        <v>0.4666666666666667</v>
      </c>
      <c r="M7" s="8">
        <f>M6/L6</f>
        <v>0.2857142857142857</v>
      </c>
      <c r="N7" s="11">
        <f>N6/C6</f>
        <v>0.11666666666666667</v>
      </c>
      <c r="O7" s="13">
        <f>O6/(O6+Q6)</f>
        <v>0.6428571428571429</v>
      </c>
      <c r="P7" s="8">
        <f>P6/O6</f>
        <v>0.2222222222222222</v>
      </c>
      <c r="Q7" s="13">
        <f>Q6/(O6+Q6)</f>
        <v>0.35714285714285715</v>
      </c>
      <c r="R7" s="8">
        <f>R6/Q6</f>
        <v>0.2</v>
      </c>
      <c r="S7" s="11">
        <f>S6/C6</f>
        <v>0.08333333333333333</v>
      </c>
      <c r="T7" s="13">
        <f>T6/(T6+V6)</f>
        <v>0.1</v>
      </c>
      <c r="U7" s="8">
        <f>U6/T6</f>
        <v>0</v>
      </c>
      <c r="V7" s="13">
        <f>V6/(T6+V6)</f>
        <v>0.9</v>
      </c>
      <c r="W7" s="8">
        <f>W6/V6</f>
        <v>0.2222222222222222</v>
      </c>
      <c r="X7" s="11">
        <f>X6/C6</f>
        <v>0.06666666666666667</v>
      </c>
      <c r="Y7" s="13">
        <f>Y6/(Y6+AA6)</f>
        <v>0.875</v>
      </c>
      <c r="Z7" s="8">
        <f>Z6/Y6</f>
        <v>0</v>
      </c>
      <c r="AA7" s="13">
        <f>AA6/(Y6+AA6)</f>
        <v>0.125</v>
      </c>
      <c r="AB7" s="8">
        <f>AB6/AA6</f>
        <v>0</v>
      </c>
      <c r="AC7" s="11">
        <f>AC6/C6</f>
        <v>0.025</v>
      </c>
      <c r="AD7" s="13">
        <f>AD6/(AD6+AF6)</f>
        <v>0</v>
      </c>
      <c r="AE7" s="8">
        <v>0</v>
      </c>
      <c r="AF7" s="13">
        <v>1</v>
      </c>
      <c r="AG7" s="8">
        <f>AG6/AF6</f>
        <v>0.3333333333333333</v>
      </c>
      <c r="AH7" s="11">
        <f>AH6/C6</f>
        <v>0.025</v>
      </c>
      <c r="AI7" s="13">
        <f>AI6/(AI6+AK6)</f>
        <v>0.3333333333333333</v>
      </c>
      <c r="AJ7" s="8">
        <f>AJ6/(AJ6+AL6)</f>
        <v>0</v>
      </c>
      <c r="AK7" s="13">
        <f>AK6/(AI6+AK6)</f>
        <v>0.6666666666666666</v>
      </c>
      <c r="AL7" s="8">
        <f>AL6/AK6</f>
        <v>0.5</v>
      </c>
    </row>
    <row r="8" spans="1:38" ht="18.75" customHeight="1">
      <c r="A8" s="30" t="s">
        <v>24</v>
      </c>
      <c r="B8" s="15" t="s">
        <v>7</v>
      </c>
      <c r="C8" s="10">
        <f t="shared" si="0"/>
        <v>126</v>
      </c>
      <c r="D8" s="10">
        <f>E8+G8</f>
        <v>72</v>
      </c>
      <c r="E8" s="12">
        <v>62</v>
      </c>
      <c r="F8" s="2">
        <v>13</v>
      </c>
      <c r="G8" s="12">
        <v>10</v>
      </c>
      <c r="H8" s="2">
        <v>2</v>
      </c>
      <c r="I8" s="10">
        <f>J8+L8</f>
        <v>14</v>
      </c>
      <c r="J8" s="12">
        <v>9</v>
      </c>
      <c r="K8" s="2">
        <v>2</v>
      </c>
      <c r="L8" s="12">
        <v>5</v>
      </c>
      <c r="M8" s="2">
        <v>0</v>
      </c>
      <c r="N8" s="10">
        <f>O8+Q8</f>
        <v>16</v>
      </c>
      <c r="O8" s="12">
        <v>9</v>
      </c>
      <c r="P8" s="2">
        <v>2</v>
      </c>
      <c r="Q8" s="12">
        <v>7</v>
      </c>
      <c r="R8" s="2">
        <v>2</v>
      </c>
      <c r="S8" s="10">
        <f>T8+V8</f>
        <v>10</v>
      </c>
      <c r="T8" s="12">
        <v>1</v>
      </c>
      <c r="U8" s="2">
        <v>0</v>
      </c>
      <c r="V8" s="12">
        <v>9</v>
      </c>
      <c r="W8" s="2">
        <v>2</v>
      </c>
      <c r="X8" s="10">
        <f>Y8+AA8</f>
        <v>6</v>
      </c>
      <c r="Y8" s="12">
        <v>5</v>
      </c>
      <c r="Z8" s="2">
        <v>0</v>
      </c>
      <c r="AA8" s="12">
        <v>1</v>
      </c>
      <c r="AB8" s="2">
        <v>0</v>
      </c>
      <c r="AC8" s="10">
        <f>AD8+AF8</f>
        <v>4</v>
      </c>
      <c r="AD8" s="12">
        <v>0</v>
      </c>
      <c r="AE8" s="2">
        <v>0</v>
      </c>
      <c r="AF8" s="12">
        <v>4</v>
      </c>
      <c r="AG8" s="2">
        <v>1</v>
      </c>
      <c r="AH8" s="10">
        <f>AI8+AK8</f>
        <v>4</v>
      </c>
      <c r="AI8" s="12">
        <v>1</v>
      </c>
      <c r="AJ8" s="2">
        <v>0</v>
      </c>
      <c r="AK8" s="12">
        <v>3</v>
      </c>
      <c r="AL8" s="2">
        <v>1</v>
      </c>
    </row>
    <row r="9" spans="1:38" s="5" customFormat="1" ht="18.75" customHeight="1">
      <c r="A9" s="31"/>
      <c r="B9" s="17" t="s">
        <v>8</v>
      </c>
      <c r="C9" s="11">
        <f t="shared" si="0"/>
        <v>1</v>
      </c>
      <c r="D9" s="11">
        <f>D8/C8</f>
        <v>0.5714285714285714</v>
      </c>
      <c r="E9" s="13">
        <f>E8/(E8+G8)</f>
        <v>0.8611111111111112</v>
      </c>
      <c r="F9" s="8">
        <f>F8/E8</f>
        <v>0.20967741935483872</v>
      </c>
      <c r="G9" s="13">
        <f>G8/(E8+G8)</f>
        <v>0.1388888888888889</v>
      </c>
      <c r="H9" s="8">
        <f>H8/G8</f>
        <v>0.2</v>
      </c>
      <c r="I9" s="11">
        <f>I8/C8</f>
        <v>0.1111111111111111</v>
      </c>
      <c r="J9" s="13">
        <f>J8/(J8+L8)</f>
        <v>0.6428571428571429</v>
      </c>
      <c r="K9" s="8">
        <f>K8/J8</f>
        <v>0.2222222222222222</v>
      </c>
      <c r="L9" s="13">
        <f>L8/(J8+L8)</f>
        <v>0.35714285714285715</v>
      </c>
      <c r="M9" s="8">
        <f>M8/L8</f>
        <v>0</v>
      </c>
      <c r="N9" s="11">
        <f>N8/C8</f>
        <v>0.12698412698412698</v>
      </c>
      <c r="O9" s="13">
        <f>O8/(O8+Q8)</f>
        <v>0.5625</v>
      </c>
      <c r="P9" s="8">
        <f>P8/O8</f>
        <v>0.2222222222222222</v>
      </c>
      <c r="Q9" s="13">
        <f>Q8/(O8+Q8)</f>
        <v>0.4375</v>
      </c>
      <c r="R9" s="8">
        <f>R8/Q8</f>
        <v>0.2857142857142857</v>
      </c>
      <c r="S9" s="11">
        <f>S8/C8</f>
        <v>0.07936507936507936</v>
      </c>
      <c r="T9" s="13">
        <f>T8/(T8+V8)</f>
        <v>0.1</v>
      </c>
      <c r="U9" s="8">
        <f>U8/T8</f>
        <v>0</v>
      </c>
      <c r="V9" s="13">
        <f>V8/(T8+V8)</f>
        <v>0.9</v>
      </c>
      <c r="W9" s="8">
        <f>W8/V8</f>
        <v>0.2222222222222222</v>
      </c>
      <c r="X9" s="11">
        <f>X8/C8</f>
        <v>0.047619047619047616</v>
      </c>
      <c r="Y9" s="13">
        <f>Y8/(Y8+AA8)</f>
        <v>0.8333333333333334</v>
      </c>
      <c r="Z9" s="8">
        <f>Z8/Y8</f>
        <v>0</v>
      </c>
      <c r="AA9" s="13">
        <f>AA8/(Y8+AA8)</f>
        <v>0.16666666666666666</v>
      </c>
      <c r="AB9" s="8">
        <f>AB8/AA8</f>
        <v>0</v>
      </c>
      <c r="AC9" s="11">
        <f>AC8/C8</f>
        <v>0.031746031746031744</v>
      </c>
      <c r="AD9" s="13">
        <f>AD8/(AD8+AF8)</f>
        <v>0</v>
      </c>
      <c r="AE9" s="8">
        <v>0</v>
      </c>
      <c r="AF9" s="13">
        <v>1</v>
      </c>
      <c r="AG9" s="8">
        <f>AG8/AF8</f>
        <v>0.25</v>
      </c>
      <c r="AH9" s="11">
        <f>AH8/C8</f>
        <v>0.031746031746031744</v>
      </c>
      <c r="AI9" s="13">
        <f>AI8/(AI8+AK8)</f>
        <v>0.25</v>
      </c>
      <c r="AJ9" s="8">
        <f>AJ8/(AJ8+AL8)</f>
        <v>0</v>
      </c>
      <c r="AK9" s="13">
        <f>AK8/(AI8+AK8)</f>
        <v>0.75</v>
      </c>
      <c r="AL9" s="8">
        <f>AL8/AK8</f>
        <v>0.3333333333333333</v>
      </c>
    </row>
    <row r="10" spans="1:38" s="5" customFormat="1" ht="18.75" customHeight="1">
      <c r="A10" s="30" t="s">
        <v>25</v>
      </c>
      <c r="B10" s="15" t="s">
        <v>7</v>
      </c>
      <c r="C10" s="10">
        <f t="shared" si="0"/>
        <v>130</v>
      </c>
      <c r="D10" s="10">
        <f>E10+G10</f>
        <v>72</v>
      </c>
      <c r="E10" s="12">
        <v>61</v>
      </c>
      <c r="F10" s="2">
        <v>13</v>
      </c>
      <c r="G10" s="12">
        <v>11</v>
      </c>
      <c r="H10" s="2">
        <v>2</v>
      </c>
      <c r="I10" s="10">
        <f>J10+L10</f>
        <v>17</v>
      </c>
      <c r="J10" s="12">
        <v>8</v>
      </c>
      <c r="K10" s="2">
        <v>3</v>
      </c>
      <c r="L10" s="12">
        <v>9</v>
      </c>
      <c r="M10" s="2">
        <v>1</v>
      </c>
      <c r="N10" s="10">
        <f>O10+Q10</f>
        <v>16</v>
      </c>
      <c r="O10" s="12">
        <v>9</v>
      </c>
      <c r="P10" s="2">
        <v>2</v>
      </c>
      <c r="Q10" s="12">
        <v>7</v>
      </c>
      <c r="R10" s="2">
        <v>2</v>
      </c>
      <c r="S10" s="10">
        <f>T10+V10</f>
        <v>11</v>
      </c>
      <c r="T10" s="12">
        <v>1</v>
      </c>
      <c r="U10" s="2">
        <v>0</v>
      </c>
      <c r="V10" s="12">
        <v>10</v>
      </c>
      <c r="W10" s="2">
        <v>2</v>
      </c>
      <c r="X10" s="10">
        <f>Y10+AA10</f>
        <v>7</v>
      </c>
      <c r="Y10" s="12">
        <v>7</v>
      </c>
      <c r="Z10" s="2">
        <v>0</v>
      </c>
      <c r="AA10" s="12">
        <v>0</v>
      </c>
      <c r="AB10" s="2">
        <v>0</v>
      </c>
      <c r="AC10" s="10">
        <f>AD10+AF10</f>
        <v>3</v>
      </c>
      <c r="AD10" s="12">
        <v>0</v>
      </c>
      <c r="AE10" s="2">
        <v>0</v>
      </c>
      <c r="AF10" s="12">
        <v>3</v>
      </c>
      <c r="AG10" s="2">
        <v>1</v>
      </c>
      <c r="AH10" s="10">
        <f>AI10+AK10</f>
        <v>4</v>
      </c>
      <c r="AI10" s="12">
        <v>1</v>
      </c>
      <c r="AJ10" s="2">
        <v>0</v>
      </c>
      <c r="AK10" s="12">
        <v>3</v>
      </c>
      <c r="AL10" s="2">
        <v>1</v>
      </c>
    </row>
    <row r="11" spans="1:38" s="5" customFormat="1" ht="18.75" customHeight="1">
      <c r="A11" s="31"/>
      <c r="B11" s="18" t="s">
        <v>8</v>
      </c>
      <c r="C11" s="11">
        <f t="shared" si="0"/>
        <v>1</v>
      </c>
      <c r="D11" s="11">
        <f>D10/C10</f>
        <v>0.5538461538461539</v>
      </c>
      <c r="E11" s="13">
        <f>E10/(E10+G10)</f>
        <v>0.8472222222222222</v>
      </c>
      <c r="F11" s="8">
        <f>F10/E10</f>
        <v>0.21311475409836064</v>
      </c>
      <c r="G11" s="13">
        <f>G10/(E10+G10)</f>
        <v>0.1527777777777778</v>
      </c>
      <c r="H11" s="8">
        <f>H10/G10</f>
        <v>0.18181818181818182</v>
      </c>
      <c r="I11" s="11">
        <f>I10/C10</f>
        <v>0.13076923076923078</v>
      </c>
      <c r="J11" s="13">
        <f>J10/(J10+L10)</f>
        <v>0.47058823529411764</v>
      </c>
      <c r="K11" s="8">
        <f>K10/J10</f>
        <v>0.375</v>
      </c>
      <c r="L11" s="13">
        <f>L10/(J10+L10)</f>
        <v>0.5294117647058824</v>
      </c>
      <c r="M11" s="8">
        <f>M10/L10</f>
        <v>0.1111111111111111</v>
      </c>
      <c r="N11" s="11">
        <f>N10/C10</f>
        <v>0.12307692307692308</v>
      </c>
      <c r="O11" s="13">
        <f>O10/(O10+Q10)</f>
        <v>0.5625</v>
      </c>
      <c r="P11" s="8">
        <f>P10/O10</f>
        <v>0.2222222222222222</v>
      </c>
      <c r="Q11" s="13">
        <f>Q10/(O10+Q10)</f>
        <v>0.4375</v>
      </c>
      <c r="R11" s="8">
        <f>R10/Q10</f>
        <v>0.2857142857142857</v>
      </c>
      <c r="S11" s="11">
        <f>S10/C10</f>
        <v>0.08461538461538462</v>
      </c>
      <c r="T11" s="13">
        <f>T10/(T10+V10)</f>
        <v>0.09090909090909091</v>
      </c>
      <c r="U11" s="8">
        <f>U10/T10</f>
        <v>0</v>
      </c>
      <c r="V11" s="13">
        <f>V10/(T10+V10)</f>
        <v>0.9090909090909091</v>
      </c>
      <c r="W11" s="8">
        <f>W10/V10</f>
        <v>0.2</v>
      </c>
      <c r="X11" s="11">
        <f>X10/C10</f>
        <v>0.05384615384615385</v>
      </c>
      <c r="Y11" s="13">
        <f>Y10/(Y10+AA10)</f>
        <v>1</v>
      </c>
      <c r="Z11" s="8">
        <f>Z10/Y10</f>
        <v>0</v>
      </c>
      <c r="AA11" s="13">
        <f>AA10/(Y10+AA10)</f>
        <v>0</v>
      </c>
      <c r="AB11" s="8">
        <v>0</v>
      </c>
      <c r="AC11" s="11">
        <f>AC10/C10</f>
        <v>0.023076923076923078</v>
      </c>
      <c r="AD11" s="13">
        <f>AD10/(AD10+AF10)</f>
        <v>0</v>
      </c>
      <c r="AE11" s="8">
        <v>0</v>
      </c>
      <c r="AF11" s="13">
        <v>1</v>
      </c>
      <c r="AG11" s="8">
        <f>AG10/AF10</f>
        <v>0.3333333333333333</v>
      </c>
      <c r="AH11" s="11">
        <f>AH10/C10</f>
        <v>0.03076923076923077</v>
      </c>
      <c r="AI11" s="13">
        <f>AI10/(AI10+AK10)</f>
        <v>0.25</v>
      </c>
      <c r="AJ11" s="8">
        <f>AJ10/(AJ10+AL10)</f>
        <v>0</v>
      </c>
      <c r="AK11" s="13">
        <f>AK10/(AI10+AK10)</f>
        <v>0.75</v>
      </c>
      <c r="AL11" s="8">
        <f>AL10/AK10</f>
        <v>0.3333333333333333</v>
      </c>
    </row>
    <row r="12" spans="1:38" s="5" customFormat="1" ht="18.75" customHeight="1">
      <c r="A12" s="30" t="s">
        <v>26</v>
      </c>
      <c r="B12" s="15" t="s">
        <v>7</v>
      </c>
      <c r="C12" s="10">
        <f t="shared" si="0"/>
        <v>135</v>
      </c>
      <c r="D12" s="10">
        <v>75</v>
      </c>
      <c r="E12" s="12">
        <v>63</v>
      </c>
      <c r="F12" s="2">
        <v>14</v>
      </c>
      <c r="G12" s="12">
        <v>12</v>
      </c>
      <c r="H12" s="2">
        <v>3</v>
      </c>
      <c r="I12" s="10">
        <v>18</v>
      </c>
      <c r="J12" s="12">
        <v>11</v>
      </c>
      <c r="K12" s="2">
        <v>4</v>
      </c>
      <c r="L12" s="12">
        <v>7</v>
      </c>
      <c r="M12" s="2">
        <v>1</v>
      </c>
      <c r="N12" s="10">
        <f>O12+Q12</f>
        <v>15</v>
      </c>
      <c r="O12" s="12">
        <v>8</v>
      </c>
      <c r="P12" s="2">
        <v>4</v>
      </c>
      <c r="Q12" s="12">
        <v>7</v>
      </c>
      <c r="R12" s="2">
        <v>1</v>
      </c>
      <c r="S12" s="10">
        <f>T12+V12</f>
        <v>12</v>
      </c>
      <c r="T12" s="12">
        <v>1</v>
      </c>
      <c r="U12" s="2">
        <v>0</v>
      </c>
      <c r="V12" s="12">
        <v>11</v>
      </c>
      <c r="W12" s="2">
        <v>4</v>
      </c>
      <c r="X12" s="10">
        <f>Y12+AA12</f>
        <v>7</v>
      </c>
      <c r="Y12" s="12">
        <v>7</v>
      </c>
      <c r="Z12" s="2">
        <v>0</v>
      </c>
      <c r="AA12" s="12">
        <v>0</v>
      </c>
      <c r="AB12" s="2">
        <v>0</v>
      </c>
      <c r="AC12" s="10">
        <v>4</v>
      </c>
      <c r="AD12" s="12">
        <v>0</v>
      </c>
      <c r="AE12" s="2">
        <v>0</v>
      </c>
      <c r="AF12" s="12">
        <v>4</v>
      </c>
      <c r="AG12" s="2">
        <v>1</v>
      </c>
      <c r="AH12" s="10">
        <f>AI12+AK12</f>
        <v>4</v>
      </c>
      <c r="AI12" s="12">
        <v>1</v>
      </c>
      <c r="AJ12" s="2">
        <v>0</v>
      </c>
      <c r="AK12" s="12">
        <v>3</v>
      </c>
      <c r="AL12" s="2">
        <v>1</v>
      </c>
    </row>
    <row r="13" spans="1:38" s="5" customFormat="1" ht="18.75" customHeight="1">
      <c r="A13" s="31"/>
      <c r="B13" s="19" t="s">
        <v>8</v>
      </c>
      <c r="C13" s="11">
        <f t="shared" si="0"/>
        <v>1</v>
      </c>
      <c r="D13" s="11">
        <f>D12/C12</f>
        <v>0.5555555555555556</v>
      </c>
      <c r="E13" s="13">
        <f>E12/(E12+G12)</f>
        <v>0.84</v>
      </c>
      <c r="F13" s="8">
        <f>F12/E12</f>
        <v>0.2222222222222222</v>
      </c>
      <c r="G13" s="13">
        <f>G12/(E12+G12)</f>
        <v>0.16</v>
      </c>
      <c r="H13" s="8">
        <f>H12/G12</f>
        <v>0.25</v>
      </c>
      <c r="I13" s="11">
        <f>I12/C12</f>
        <v>0.13333333333333333</v>
      </c>
      <c r="J13" s="13">
        <f>J12/(J12+L12)</f>
        <v>0.6111111111111112</v>
      </c>
      <c r="K13" s="8">
        <f>K12/J12</f>
        <v>0.36363636363636365</v>
      </c>
      <c r="L13" s="13">
        <f>L12/(J12+L12)</f>
        <v>0.3888888888888889</v>
      </c>
      <c r="M13" s="8">
        <f>M12/L12</f>
        <v>0.14285714285714285</v>
      </c>
      <c r="N13" s="11">
        <f>N12/C12</f>
        <v>0.1111111111111111</v>
      </c>
      <c r="O13" s="13">
        <f>O12/(O12+Q12)</f>
        <v>0.5333333333333333</v>
      </c>
      <c r="P13" s="8">
        <f>P12/O12</f>
        <v>0.5</v>
      </c>
      <c r="Q13" s="13">
        <f>Q12/(O12+Q12)</f>
        <v>0.4666666666666667</v>
      </c>
      <c r="R13" s="8">
        <f>R12/Q12</f>
        <v>0.14285714285714285</v>
      </c>
      <c r="S13" s="11">
        <f>S12/C12</f>
        <v>0.08888888888888889</v>
      </c>
      <c r="T13" s="13">
        <f>T12/(T12+V12)</f>
        <v>0.08333333333333333</v>
      </c>
      <c r="U13" s="8">
        <f>U12/T12</f>
        <v>0</v>
      </c>
      <c r="V13" s="13">
        <f>V12/(T12+V12)</f>
        <v>0.9166666666666666</v>
      </c>
      <c r="W13" s="8">
        <f>W12/V12</f>
        <v>0.36363636363636365</v>
      </c>
      <c r="X13" s="11">
        <f>X12/C12</f>
        <v>0.05185185185185185</v>
      </c>
      <c r="Y13" s="13">
        <f>Y12/(Y12+AA12)</f>
        <v>1</v>
      </c>
      <c r="Z13" s="8">
        <f>Z12/Y12</f>
        <v>0</v>
      </c>
      <c r="AA13" s="13">
        <f>AA12/(Y12+AA12)</f>
        <v>0</v>
      </c>
      <c r="AB13" s="8">
        <v>0</v>
      </c>
      <c r="AC13" s="11">
        <f>AC12/C12</f>
        <v>0.02962962962962963</v>
      </c>
      <c r="AD13" s="13">
        <f>AD12/(AD12+AF12)</f>
        <v>0</v>
      </c>
      <c r="AE13" s="8">
        <v>0</v>
      </c>
      <c r="AF13" s="13">
        <v>1</v>
      </c>
      <c r="AG13" s="8">
        <f>AG12/AF12</f>
        <v>0.25</v>
      </c>
      <c r="AH13" s="11">
        <f>AH12/C12</f>
        <v>0.02962962962962963</v>
      </c>
      <c r="AI13" s="13">
        <f>AI12/(AI12+AK12)</f>
        <v>0.25</v>
      </c>
      <c r="AJ13" s="8">
        <f>AJ12/(AJ12+AL12)</f>
        <v>0</v>
      </c>
      <c r="AK13" s="13">
        <f>AK12/(AI12+AK12)</f>
        <v>0.75</v>
      </c>
      <c r="AL13" s="8">
        <f>AL12/AK12</f>
        <v>0.3333333333333333</v>
      </c>
    </row>
    <row r="14" spans="1:38" s="9" customFormat="1" ht="114" customHeight="1">
      <c r="A14" s="22" t="s">
        <v>27</v>
      </c>
      <c r="B14" s="22"/>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sheetData>
  <sheetProtection/>
  <mergeCells count="36">
    <mergeCell ref="A12:A13"/>
    <mergeCell ref="A10:A11"/>
    <mergeCell ref="D3:H3"/>
    <mergeCell ref="D4:D5"/>
    <mergeCell ref="I4:I5"/>
    <mergeCell ref="N4:N5"/>
    <mergeCell ref="J4:K4"/>
    <mergeCell ref="C3:C5"/>
    <mergeCell ref="A8:A9"/>
    <mergeCell ref="A3:B5"/>
    <mergeCell ref="A6:A7"/>
    <mergeCell ref="X3:AB3"/>
    <mergeCell ref="O4:P4"/>
    <mergeCell ref="Q4:R4"/>
    <mergeCell ref="G4:H4"/>
    <mergeCell ref="AC3:AG3"/>
    <mergeCell ref="AH3:AL3"/>
    <mergeCell ref="T4:U4"/>
    <mergeCell ref="V4:W4"/>
    <mergeCell ref="I3:M3"/>
    <mergeCell ref="N3:R3"/>
    <mergeCell ref="AI4:AJ4"/>
    <mergeCell ref="AK4:AL4"/>
    <mergeCell ref="S4:S5"/>
    <mergeCell ref="X4:X5"/>
    <mergeCell ref="AC4:AC5"/>
    <mergeCell ref="AH4:AH5"/>
    <mergeCell ref="A14:AL14"/>
    <mergeCell ref="A1:AL1"/>
    <mergeCell ref="AA4:AB4"/>
    <mergeCell ref="AD4:AE4"/>
    <mergeCell ref="AF4:AG4"/>
    <mergeCell ref="E4:F4"/>
    <mergeCell ref="S3:W3"/>
    <mergeCell ref="Y4:Z4"/>
    <mergeCell ref="L4:M4"/>
  </mergeCells>
  <printOptions/>
  <pageMargins left="0.31496062992125984" right="0.31496062992125984" top="0.35433070866141736" bottom="0.35433070866141736" header="0.31496062992125984" footer="0.31496062992125984"/>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李靜宜</dc:creator>
  <cp:keywords/>
  <dc:description/>
  <cp:lastModifiedBy>蘇品心</cp:lastModifiedBy>
  <cp:lastPrinted>2023-04-21T06:02:12Z</cp:lastPrinted>
  <dcterms:created xsi:type="dcterms:W3CDTF">2020-03-05T10:45:20Z</dcterms:created>
  <dcterms:modified xsi:type="dcterms:W3CDTF">2023-04-21T06:05:31Z</dcterms:modified>
  <cp:category/>
  <cp:version/>
  <cp:contentType/>
  <cp:contentStatus/>
</cp:coreProperties>
</file>